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95" yWindow="540" windowWidth="14790" windowHeight="12690" activeTab="1"/>
  </bookViews>
  <sheets>
    <sheet name="Kiama - Bomaderry Road Coaches" sheetId="3" r:id="rId1"/>
    <sheet name="Sat 06 &amp; Sun 07 Jan '18 TT" sheetId="2" r:id="rId2"/>
  </sheets>
  <definedNames>
    <definedName name="_xlnm.Print_Area" localSheetId="1">'Sat 06 &amp; Sun 07 Jan ''18 TT'!$A$1:$Q$177</definedName>
    <definedName name="_xlnm.Print_Titles" localSheetId="1">'Sat 06 &amp; Sun 07 Jan ''18 TT'!$1:$2</definedName>
    <definedName name="Z_4A9719E0_519E_4A03_8831_F352BB4FF54E_.wvu.PrintArea" localSheetId="1" hidden="1">'Sat 06 &amp; Sun 07 Jan ''18 TT'!$A$2:$P$176</definedName>
    <definedName name="Z_E2BFDDA6_9594_4B60_BC1C_CB3995410030_.wvu.PrintArea" localSheetId="1" hidden="1">'Sat 06 &amp; Sun 07 Jan ''18 TT'!$A$2:$P$176</definedName>
  </definedNames>
  <calcPr calcId="145621"/>
  <customWorkbookViews>
    <customWorkbookView name="compliance - Personal View" guid="{4A9719E0-519E-4A03-8831-F352BB4FF54E}" mergeInterval="0" personalView="1" maximized="1" xWindow="1912" yWindow="-8" windowWidth="1936" windowHeight="1096" activeSheetId="2"/>
    <customWorkbookView name="Rail - Personal View" guid="{E2BFDDA6-9594-4B60-BC1C-CB3995410030}" mergeInterval="0" personalView="1" maximized="1" windowWidth="1920" windowHeight="835" activeSheetId="2"/>
  </customWorkbookViews>
</workbook>
</file>

<file path=xl/calcChain.xml><?xml version="1.0" encoding="utf-8"?>
<calcChain xmlns="http://schemas.openxmlformats.org/spreadsheetml/2006/main">
  <c r="C50" i="2" l="1"/>
  <c r="C51" i="2" s="1"/>
  <c r="C52" i="2" s="1"/>
  <c r="C53" i="2" s="1"/>
  <c r="C54" i="2" s="1"/>
  <c r="C55" i="2" s="1"/>
  <c r="C56" i="2" s="1"/>
  <c r="B160" i="2" s="1"/>
  <c r="I50" i="2"/>
  <c r="I51" i="2" s="1"/>
  <c r="I52" i="2" s="1"/>
  <c r="I53" i="2" s="1"/>
  <c r="I54" i="2" s="1"/>
  <c r="I55" i="2" s="1"/>
  <c r="I56" i="2" s="1"/>
  <c r="H50" i="2"/>
  <c r="H57" i="2" s="1"/>
  <c r="H112" i="2" s="1"/>
  <c r="L63" i="2"/>
  <c r="L64" i="2" s="1"/>
  <c r="L65" i="2" s="1"/>
  <c r="L66" i="2" s="1"/>
  <c r="L67" i="2" s="1"/>
  <c r="L68" i="2" s="1"/>
  <c r="L69" i="2" s="1"/>
  <c r="C169" i="2" s="1"/>
  <c r="F15" i="2"/>
  <c r="F14" i="2" s="1"/>
  <c r="F13" i="2" s="1"/>
  <c r="F12" i="2" s="1"/>
  <c r="F11" i="2" s="1"/>
  <c r="F10" i="2" s="1"/>
  <c r="F9" i="2" s="1"/>
  <c r="F8" i="2" s="1"/>
  <c r="E95" i="2" s="1"/>
  <c r="I15" i="2"/>
  <c r="I8" i="2" s="1"/>
  <c r="H96" i="2" s="1"/>
  <c r="J15" i="2"/>
  <c r="J14" i="2"/>
  <c r="J13" i="2" s="1"/>
  <c r="J12" i="2" s="1"/>
  <c r="J11" i="2" s="1"/>
  <c r="J10" i="2" s="1"/>
  <c r="J9" i="2" s="1"/>
  <c r="J8" i="2" s="1"/>
  <c r="I95" i="2" s="1"/>
  <c r="B50" i="2"/>
  <c r="B57" i="2" s="1"/>
  <c r="C112" i="2" s="1"/>
  <c r="B76" i="2"/>
  <c r="B83" i="2" s="1"/>
  <c r="D50" i="2"/>
  <c r="E50" i="2"/>
  <c r="F50" i="2"/>
  <c r="L15" i="2"/>
  <c r="L14" i="2"/>
  <c r="L13" i="2" s="1"/>
  <c r="L12" i="2" s="1"/>
  <c r="L11" i="2" s="1"/>
  <c r="K41" i="2"/>
  <c r="K34" i="2" s="1"/>
  <c r="N106" i="2" s="1"/>
  <c r="I41" i="2"/>
  <c r="I34" i="2" s="1"/>
  <c r="E41" i="2"/>
  <c r="E34" i="2" s="1"/>
  <c r="C41" i="2"/>
  <c r="C34" i="2" s="1"/>
  <c r="O28" i="2"/>
  <c r="O21" i="2" s="1"/>
  <c r="M28" i="2"/>
  <c r="M21" i="2" s="1"/>
  <c r="K28" i="2"/>
  <c r="K21" i="2" s="1"/>
  <c r="I28" i="2"/>
  <c r="I21" i="2" s="1"/>
  <c r="B106" i="2" s="1"/>
  <c r="G28" i="2"/>
  <c r="G21" i="2" s="1"/>
  <c r="E28" i="2"/>
  <c r="E21" i="2" s="1"/>
  <c r="O96" i="2" s="1"/>
  <c r="C28" i="2"/>
  <c r="C21" i="2" s="1"/>
  <c r="P15" i="2"/>
  <c r="P8" i="2" s="1"/>
  <c r="L96" i="2" s="1"/>
  <c r="N15" i="2"/>
  <c r="N8" i="2" s="1"/>
  <c r="K96" i="2" s="1"/>
  <c r="K15" i="2"/>
  <c r="K8" i="2" s="1"/>
  <c r="I96" i="2" s="1"/>
  <c r="G15" i="2"/>
  <c r="G8" i="2" s="1"/>
  <c r="E15" i="2"/>
  <c r="E8" i="2" s="1"/>
  <c r="C15" i="2"/>
  <c r="C8" i="2"/>
  <c r="B96" i="2" s="1"/>
  <c r="J41" i="2"/>
  <c r="J40" i="2" s="1"/>
  <c r="J39" i="2" s="1"/>
  <c r="H41" i="2"/>
  <c r="H40" i="2" s="1"/>
  <c r="D41" i="2"/>
  <c r="D40" i="2" s="1"/>
  <c r="D39" i="2" s="1"/>
  <c r="B41" i="2"/>
  <c r="B40" i="2" s="1"/>
  <c r="N28" i="2"/>
  <c r="N27" i="2" s="1"/>
  <c r="N26" i="2" s="1"/>
  <c r="N25" i="2" s="1"/>
  <c r="N24" i="2" s="1"/>
  <c r="N23" i="2" s="1"/>
  <c r="N22" i="2" s="1"/>
  <c r="L28" i="2"/>
  <c r="L27" i="2" s="1"/>
  <c r="L26" i="2" s="1"/>
  <c r="J28" i="2"/>
  <c r="J27" i="2" s="1"/>
  <c r="J26" i="2" s="1"/>
  <c r="J25" i="2" s="1"/>
  <c r="J24" i="2" s="1"/>
  <c r="J23" i="2" s="1"/>
  <c r="J22" i="2" s="1"/>
  <c r="J21" i="2" s="1"/>
  <c r="C105" i="2" s="1"/>
  <c r="C104" i="2" s="1"/>
  <c r="C103" i="2" s="1"/>
  <c r="C102" i="2" s="1"/>
  <c r="C101" i="2" s="1"/>
  <c r="H28" i="2"/>
  <c r="H27" i="2" s="1"/>
  <c r="H26" i="2" s="1"/>
  <c r="H25" i="2" s="1"/>
  <c r="H24" i="2" s="1"/>
  <c r="H23" i="2" s="1"/>
  <c r="H22" i="2" s="1"/>
  <c r="H21" i="2" s="1"/>
  <c r="B105" i="2" s="1"/>
  <c r="B104" i="2" s="1"/>
  <c r="B103" i="2" s="1"/>
  <c r="B102" i="2" s="1"/>
  <c r="B101" i="2" s="1"/>
  <c r="F28" i="2"/>
  <c r="F27" i="2"/>
  <c r="F26" i="2" s="1"/>
  <c r="F25" i="2" s="1"/>
  <c r="F24" i="2" s="1"/>
  <c r="F23" i="2" s="1"/>
  <c r="F22" i="2" s="1"/>
  <c r="D28" i="2"/>
  <c r="D27" i="2" s="1"/>
  <c r="D26" i="2" s="1"/>
  <c r="B28" i="2"/>
  <c r="B27" i="2" s="1"/>
  <c r="B26" i="2" s="1"/>
  <c r="B25" i="2" s="1"/>
  <c r="B24" i="2" s="1"/>
  <c r="B23" i="2" s="1"/>
  <c r="B22" i="2" s="1"/>
  <c r="O15" i="2"/>
  <c r="O14" i="2" s="1"/>
  <c r="O13" i="2" s="1"/>
  <c r="O12" i="2" s="1"/>
  <c r="O11" i="2" s="1"/>
  <c r="O10" i="2" s="1"/>
  <c r="O9" i="2" s="1"/>
  <c r="O8" i="2" s="1"/>
  <c r="M15" i="2"/>
  <c r="M14" i="2" s="1"/>
  <c r="M13" i="2" s="1"/>
  <c r="M12" i="2" s="1"/>
  <c r="M11" i="2" s="1"/>
  <c r="M10" i="2" s="1"/>
  <c r="M9" i="2" s="1"/>
  <c r="M8" i="2" s="1"/>
  <c r="H15" i="2"/>
  <c r="H14" i="2" s="1"/>
  <c r="H13" i="2" s="1"/>
  <c r="H12" i="2" s="1"/>
  <c r="D15" i="2"/>
  <c r="D14" i="2" s="1"/>
  <c r="D13" i="2" s="1"/>
  <c r="D12" i="2" s="1"/>
  <c r="D11" i="2" s="1"/>
  <c r="D10" i="2" s="1"/>
  <c r="D9" i="2" s="1"/>
  <c r="L40" i="2"/>
  <c r="L39" i="2" s="1"/>
  <c r="L38" i="2" s="1"/>
  <c r="L37" i="2" s="1"/>
  <c r="L36" i="2" s="1"/>
  <c r="L35" i="2" s="1"/>
  <c r="J155" i="2" s="1"/>
  <c r="J154" i="2" s="1"/>
  <c r="J153" i="2" s="1"/>
  <c r="J152" i="2" s="1"/>
  <c r="J151" i="2" s="1"/>
  <c r="B15" i="2"/>
  <c r="B14" i="2" s="1"/>
  <c r="B13" i="2" s="1"/>
  <c r="B12" i="2" s="1"/>
  <c r="B11" i="2" s="1"/>
  <c r="B10" i="2" s="1"/>
  <c r="B9" i="2" s="1"/>
  <c r="Q103" i="2"/>
  <c r="Q102" i="2"/>
  <c r="Q101" i="2" s="1"/>
  <c r="H11" i="2"/>
  <c r="H10" i="2" s="1"/>
  <c r="H9" i="2" s="1"/>
  <c r="H8" i="2" s="1"/>
  <c r="G95" i="2" s="1"/>
  <c r="L25" i="2"/>
  <c r="L24" i="2" s="1"/>
  <c r="L23" i="2" s="1"/>
  <c r="L22" i="2" s="1"/>
  <c r="L21" i="2" s="1"/>
  <c r="E105" i="2" s="1"/>
  <c r="E104" i="2" s="1"/>
  <c r="E103" i="2" s="1"/>
  <c r="E102" i="2" s="1"/>
  <c r="E101" i="2" s="1"/>
  <c r="D25" i="2"/>
  <c r="D24" i="2" s="1"/>
  <c r="D23" i="2" s="1"/>
  <c r="D22" i="2" s="1"/>
  <c r="D21" i="2" s="1"/>
  <c r="O95" i="2" s="1"/>
  <c r="O94" i="2" s="1"/>
  <c r="O93" i="2" s="1"/>
  <c r="O92" i="2" s="1"/>
  <c r="O91" i="2" s="1"/>
  <c r="C76" i="2"/>
  <c r="C77" i="2" s="1"/>
  <c r="C78" i="2" s="1"/>
  <c r="C79" i="2" s="1"/>
  <c r="C80" i="2" s="1"/>
  <c r="C81" i="2" s="1"/>
  <c r="C82" i="2" s="1"/>
  <c r="D76" i="2"/>
  <c r="D83" i="2" s="1"/>
  <c r="J122" i="2" s="1"/>
  <c r="E76" i="2"/>
  <c r="E77" i="2" s="1"/>
  <c r="E78" i="2" s="1"/>
  <c r="E79" i="2" s="1"/>
  <c r="E80" i="2" s="1"/>
  <c r="E81" i="2" s="1"/>
  <c r="E82" i="2" s="1"/>
  <c r="C113" i="2"/>
  <c r="C114" i="2" s="1"/>
  <c r="C115" i="2" s="1"/>
  <c r="C116" i="2" s="1"/>
  <c r="C117" i="2" s="1"/>
  <c r="B115" i="2"/>
  <c r="B116" i="2" s="1"/>
  <c r="B117" i="2" s="1"/>
  <c r="P76" i="2"/>
  <c r="P77" i="2" s="1"/>
  <c r="P78" i="2" s="1"/>
  <c r="P79" i="2" s="1"/>
  <c r="P80" i="2" s="1"/>
  <c r="P81" i="2" s="1"/>
  <c r="P82" i="2" s="1"/>
  <c r="K169" i="2" s="1"/>
  <c r="K170" i="2" s="1"/>
  <c r="K171" i="2" s="1"/>
  <c r="K172" i="2" s="1"/>
  <c r="K173" i="2" s="1"/>
  <c r="K174" i="2" s="1"/>
  <c r="N76" i="2"/>
  <c r="K76" i="2"/>
  <c r="I76" i="2"/>
  <c r="I77" i="2" s="1"/>
  <c r="I78" i="2" s="1"/>
  <c r="I79" i="2" s="1"/>
  <c r="I80" i="2" s="1"/>
  <c r="I81" i="2" s="1"/>
  <c r="I82" i="2" s="1"/>
  <c r="G76" i="2"/>
  <c r="G77" i="2" s="1"/>
  <c r="G78" i="2" s="1"/>
  <c r="G79" i="2" s="1"/>
  <c r="G80" i="2" s="1"/>
  <c r="G81" i="2" s="1"/>
  <c r="G82" i="2" s="1"/>
  <c r="N63" i="2"/>
  <c r="N64" i="2" s="1"/>
  <c r="N65" i="2" s="1"/>
  <c r="N66" i="2" s="1"/>
  <c r="N67" i="2" s="1"/>
  <c r="N68" i="2" s="1"/>
  <c r="N69" i="2" s="1"/>
  <c r="J63" i="2"/>
  <c r="J64" i="2" s="1"/>
  <c r="J65" i="2" s="1"/>
  <c r="J66" i="2" s="1"/>
  <c r="J67" i="2" s="1"/>
  <c r="J68" i="2" s="1"/>
  <c r="J69" i="2" s="1"/>
  <c r="H63" i="2"/>
  <c r="H64" i="2" s="1"/>
  <c r="H65" i="2" s="1"/>
  <c r="H66" i="2" s="1"/>
  <c r="H67" i="2" s="1"/>
  <c r="H68" i="2" s="1"/>
  <c r="H69" i="2" s="1"/>
  <c r="F63" i="2"/>
  <c r="F64" i="2" s="1"/>
  <c r="F65" i="2" s="1"/>
  <c r="F66" i="2" s="1"/>
  <c r="F67" i="2" s="1"/>
  <c r="F68" i="2" s="1"/>
  <c r="F69" i="2" s="1"/>
  <c r="D63" i="2"/>
  <c r="B63" i="2"/>
  <c r="B64" i="2" s="1"/>
  <c r="B65" i="2" s="1"/>
  <c r="B66" i="2" s="1"/>
  <c r="B67" i="2" s="1"/>
  <c r="B68" i="2" s="1"/>
  <c r="B69" i="2" s="1"/>
  <c r="O50" i="2"/>
  <c r="O51" i="2" s="1"/>
  <c r="O52" i="2" s="1"/>
  <c r="O53" i="2" s="1"/>
  <c r="O54" i="2" s="1"/>
  <c r="O55" i="2" s="1"/>
  <c r="O56" i="2" s="1"/>
  <c r="M50" i="2"/>
  <c r="M51" i="2" s="1"/>
  <c r="M52" i="2" s="1"/>
  <c r="M53" i="2" s="1"/>
  <c r="M54" i="2" s="1"/>
  <c r="M55" i="2" s="1"/>
  <c r="M56" i="2" s="1"/>
  <c r="K50" i="2"/>
  <c r="K51" i="2" s="1"/>
  <c r="K52" i="2" s="1"/>
  <c r="K53" i="2" s="1"/>
  <c r="K54" i="2" s="1"/>
  <c r="K55" i="2" s="1"/>
  <c r="K56" i="2" s="1"/>
  <c r="G50" i="2"/>
  <c r="G51" i="2" s="1"/>
  <c r="G52" i="2" s="1"/>
  <c r="G53" i="2" s="1"/>
  <c r="G54" i="2" s="1"/>
  <c r="G55" i="2" s="1"/>
  <c r="G56" i="2" s="1"/>
  <c r="O76" i="2"/>
  <c r="O83" i="2" s="1"/>
  <c r="D132" i="2" s="1"/>
  <c r="M76" i="2"/>
  <c r="M83" i="2" s="1"/>
  <c r="L76" i="2"/>
  <c r="L77" i="2" s="1"/>
  <c r="L78" i="2" s="1"/>
  <c r="L79" i="2" s="1"/>
  <c r="L80" i="2" s="1"/>
  <c r="J76" i="2"/>
  <c r="J83" i="2" s="1"/>
  <c r="N122" i="2" s="1"/>
  <c r="H76" i="2"/>
  <c r="H83" i="2" s="1"/>
  <c r="M122" i="2" s="1"/>
  <c r="F76" i="2"/>
  <c r="F83" i="2" s="1"/>
  <c r="K123" i="2" s="1"/>
  <c r="K124" i="2" s="1"/>
  <c r="K125" i="2" s="1"/>
  <c r="K126" i="2" s="1"/>
  <c r="K127" i="2" s="1"/>
  <c r="M63" i="2"/>
  <c r="M70" i="2" s="1"/>
  <c r="G122" i="2" s="1"/>
  <c r="K63" i="2"/>
  <c r="K70" i="2" s="1"/>
  <c r="E123" i="2" s="1"/>
  <c r="E124" i="2" s="1"/>
  <c r="E125" i="2" s="1"/>
  <c r="E126" i="2" s="1"/>
  <c r="E127" i="2" s="1"/>
  <c r="I63" i="2"/>
  <c r="I70" i="2" s="1"/>
  <c r="D122" i="2" s="1"/>
  <c r="G63" i="2"/>
  <c r="G70" i="2" s="1"/>
  <c r="B122" i="2" s="1"/>
  <c r="E63" i="2"/>
  <c r="E70" i="2" s="1"/>
  <c r="Q112" i="2" s="1"/>
  <c r="C63" i="2"/>
  <c r="C70" i="2" s="1"/>
  <c r="P50" i="2"/>
  <c r="P57" i="2" s="1"/>
  <c r="N112" i="2" s="1"/>
  <c r="N50" i="2"/>
  <c r="N57" i="2" s="1"/>
  <c r="L112" i="2" s="1"/>
  <c r="L50" i="2"/>
  <c r="L57" i="2" s="1"/>
  <c r="K112" i="2" s="1"/>
  <c r="J50" i="2"/>
  <c r="J57" i="2" s="1"/>
  <c r="I113" i="2" s="1"/>
  <c r="I114" i="2" s="1"/>
  <c r="I115" i="2" s="1"/>
  <c r="I116" i="2" s="1"/>
  <c r="I117" i="2" s="1"/>
  <c r="E51" i="2"/>
  <c r="E52" i="2" s="1"/>
  <c r="E53" i="2" s="1"/>
  <c r="E54" i="2" s="1"/>
  <c r="E55" i="2" s="1"/>
  <c r="E56" i="2" s="1"/>
  <c r="D57" i="2"/>
  <c r="E112" i="2" s="1"/>
  <c r="M40" i="2"/>
  <c r="M39" i="2" s="1"/>
  <c r="M38" i="2" s="1"/>
  <c r="M37" i="2" s="1"/>
  <c r="M36" i="2" s="1"/>
  <c r="M35" i="2" s="1"/>
  <c r="M34" i="2" s="1"/>
  <c r="P105" i="2" s="1"/>
  <c r="P104" i="2" s="1"/>
  <c r="P103" i="2" s="1"/>
  <c r="P102" i="2" s="1"/>
  <c r="P101" i="2" s="1"/>
  <c r="J38" i="2"/>
  <c r="J37" i="2" s="1"/>
  <c r="J36" i="2" s="1"/>
  <c r="J35" i="2" s="1"/>
  <c r="I155" i="2" s="1"/>
  <c r="H39" i="2"/>
  <c r="H38" i="2" s="1"/>
  <c r="H37" i="2" s="1"/>
  <c r="H36" i="2" s="1"/>
  <c r="H35" i="2" s="1"/>
  <c r="F41" i="2"/>
  <c r="F40" i="2" s="1"/>
  <c r="F39" i="2" s="1"/>
  <c r="F38" i="2" s="1"/>
  <c r="F37" i="2" s="1"/>
  <c r="F36" i="2" s="1"/>
  <c r="F35" i="2" s="1"/>
  <c r="G41" i="2"/>
  <c r="G34" i="2" s="1"/>
  <c r="K106" i="2" s="1"/>
  <c r="D38" i="2"/>
  <c r="D37" i="2" s="1"/>
  <c r="D36" i="2" s="1"/>
  <c r="D35" i="2" s="1"/>
  <c r="B39" i="2"/>
  <c r="B38" i="2" s="1"/>
  <c r="B37" i="2" s="1"/>
  <c r="B36" i="2" s="1"/>
  <c r="B35" i="2" s="1"/>
  <c r="B34" i="2" s="1"/>
  <c r="F57" i="2"/>
  <c r="F113" i="2" s="1"/>
  <c r="F114" i="2" s="1"/>
  <c r="F115" i="2" s="1"/>
  <c r="F116" i="2" s="1"/>
  <c r="F117" i="2" s="1"/>
  <c r="N77" i="2"/>
  <c r="N78" i="2" s="1"/>
  <c r="N79" i="2" s="1"/>
  <c r="N80" i="2" s="1"/>
  <c r="N81" i="2" s="1"/>
  <c r="N82" i="2" s="1"/>
  <c r="J169" i="2" s="1"/>
  <c r="J170" i="2" s="1"/>
  <c r="J171" i="2" s="1"/>
  <c r="J172" i="2" s="1"/>
  <c r="J173" i="2" s="1"/>
  <c r="J174" i="2" s="1"/>
  <c r="E106" i="2"/>
  <c r="H106" i="2"/>
  <c r="D64" i="2"/>
  <c r="D65" i="2" s="1"/>
  <c r="D66" i="2" s="1"/>
  <c r="D67" i="2" s="1"/>
  <c r="D68" i="2" s="1"/>
  <c r="D69" i="2" s="1"/>
  <c r="L70" i="2"/>
  <c r="F123" i="2" s="1"/>
  <c r="F124" i="2" s="1"/>
  <c r="F125" i="2" s="1"/>
  <c r="F126" i="2" s="1"/>
  <c r="F127" i="2" s="1"/>
  <c r="K77" i="2"/>
  <c r="K78" i="2" s="1"/>
  <c r="K79" i="2" s="1"/>
  <c r="K80" i="2" s="1"/>
  <c r="K81" i="2" s="1"/>
  <c r="K82" i="2" s="1"/>
  <c r="I169" i="2" s="1"/>
  <c r="I170" i="2" s="1"/>
  <c r="I171" i="2" s="1"/>
  <c r="I172" i="2" s="1"/>
  <c r="I173" i="2" s="1"/>
  <c r="I174" i="2" s="1"/>
  <c r="D96" i="2"/>
  <c r="D95" i="2"/>
  <c r="D94" i="2" s="1"/>
  <c r="D93" i="2" s="1"/>
  <c r="D92" i="2" s="1"/>
  <c r="D91" i="2" s="1"/>
  <c r="H95" i="2"/>
  <c r="H94" i="2" s="1"/>
  <c r="H93" i="2" s="1"/>
  <c r="H92" i="2" s="1"/>
  <c r="H91" i="2" s="1"/>
  <c r="E147" i="2"/>
  <c r="E146" i="2" s="1"/>
  <c r="E145" i="2" s="1"/>
  <c r="E144" i="2" s="1"/>
  <c r="E143" i="2" s="1"/>
  <c r="C57" i="2"/>
  <c r="D113" i="2" s="1"/>
  <c r="D114" i="2" s="1"/>
  <c r="D115" i="2" s="1"/>
  <c r="D116" i="2" s="1"/>
  <c r="D117" i="2" s="1"/>
  <c r="B161" i="2"/>
  <c r="B162" i="2" s="1"/>
  <c r="B163" i="2" s="1"/>
  <c r="B164" i="2" s="1"/>
  <c r="B165" i="2" s="1"/>
  <c r="J147" i="2"/>
  <c r="J146" i="2" s="1"/>
  <c r="J145" i="2" s="1"/>
  <c r="J144" i="2" s="1"/>
  <c r="J143" i="2" s="1"/>
  <c r="C155" i="2"/>
  <c r="C154" i="2" s="1"/>
  <c r="C153" i="2" s="1"/>
  <c r="C152" i="2" s="1"/>
  <c r="C151" i="2" s="1"/>
  <c r="D147" i="2"/>
  <c r="D146" i="2" s="1"/>
  <c r="D145" i="2" s="1"/>
  <c r="D144" i="2" s="1"/>
  <c r="D143" i="2" s="1"/>
  <c r="F147" i="2"/>
  <c r="F146" i="2" s="1"/>
  <c r="F145" i="2" s="1"/>
  <c r="F144" i="2" s="1"/>
  <c r="F143" i="2" s="1"/>
  <c r="N95" i="2"/>
  <c r="N94" i="2" s="1"/>
  <c r="N93" i="2" s="1"/>
  <c r="N92" i="2" s="1"/>
  <c r="N91" i="2" s="1"/>
  <c r="N96" i="2"/>
  <c r="Q96" i="2"/>
  <c r="Q95" i="2"/>
  <c r="Q94" i="2" s="1"/>
  <c r="Q93" i="2" s="1"/>
  <c r="Q92" i="2" s="1"/>
  <c r="Q91" i="2" s="1"/>
  <c r="D105" i="2"/>
  <c r="D104" i="2" s="1"/>
  <c r="D103" i="2" s="1"/>
  <c r="D102" i="2" s="1"/>
  <c r="D101" i="2" s="1"/>
  <c r="D106" i="2"/>
  <c r="G105" i="2"/>
  <c r="G104" i="2" s="1"/>
  <c r="G103" i="2" s="1"/>
  <c r="G102" i="2" s="1"/>
  <c r="G101" i="2" s="1"/>
  <c r="G106" i="2"/>
  <c r="J105" i="2"/>
  <c r="J104" i="2"/>
  <c r="J103" i="2" s="1"/>
  <c r="J102" i="2" s="1"/>
  <c r="J101" i="2" s="1"/>
  <c r="J106" i="2"/>
  <c r="M106" i="2"/>
  <c r="M105" i="2"/>
  <c r="M104" i="2" s="1"/>
  <c r="M103" i="2" s="1"/>
  <c r="M102" i="2" s="1"/>
  <c r="M101" i="2" s="1"/>
  <c r="C170" i="2"/>
  <c r="C171" i="2" s="1"/>
  <c r="C172" i="2" s="1"/>
  <c r="C173" i="2" s="1"/>
  <c r="C174" i="2" s="1"/>
  <c r="E94" i="2"/>
  <c r="E93" i="2"/>
  <c r="E92" i="2" s="1"/>
  <c r="E91" i="2" s="1"/>
  <c r="L95" i="2"/>
  <c r="L94" i="2" s="1"/>
  <c r="L93" i="2" s="1"/>
  <c r="L92" i="2" s="1"/>
  <c r="L91" i="2" s="1"/>
  <c r="G94" i="2"/>
  <c r="G93" i="2" s="1"/>
  <c r="G92" i="2" s="1"/>
  <c r="G91" i="2" s="1"/>
  <c r="J95" i="2"/>
  <c r="J94" i="2" s="1"/>
  <c r="J93" i="2" s="1"/>
  <c r="J92" i="2" s="1"/>
  <c r="J91" i="2" s="1"/>
  <c r="I94" i="2"/>
  <c r="I93" i="2"/>
  <c r="I92" i="2" s="1"/>
  <c r="I91" i="2" s="1"/>
  <c r="N123" i="2"/>
  <c r="N124" i="2" s="1"/>
  <c r="N125" i="2" s="1"/>
  <c r="N126" i="2" s="1"/>
  <c r="N127" i="2" s="1"/>
  <c r="I154" i="2"/>
  <c r="I153" i="2" s="1"/>
  <c r="I152" i="2" s="1"/>
  <c r="I151" i="2" s="1"/>
  <c r="J34" i="2"/>
  <c r="N105" i="2" s="1"/>
  <c r="N104" i="2"/>
  <c r="N103" i="2" s="1"/>
  <c r="N102" i="2" s="1"/>
  <c r="N101" i="2" s="1"/>
  <c r="N21" i="2"/>
  <c r="F105" i="2" s="1"/>
  <c r="F104" i="2" s="1"/>
  <c r="F103" i="2" s="1"/>
  <c r="F102" i="2" s="1"/>
  <c r="F101" i="2" s="1"/>
  <c r="D155" i="2"/>
  <c r="D154" i="2" s="1"/>
  <c r="D153" i="2" s="1"/>
  <c r="D152" i="2" s="1"/>
  <c r="D151" i="2" s="1"/>
  <c r="B21" i="2"/>
  <c r="M95" i="2" s="1"/>
  <c r="M94" i="2" s="1"/>
  <c r="M93" i="2" s="1"/>
  <c r="M92" i="2" s="1"/>
  <c r="M91" i="2" s="1"/>
  <c r="I147" i="2"/>
  <c r="I146" i="2" s="1"/>
  <c r="I145" i="2" s="1"/>
  <c r="I144" i="2" s="1"/>
  <c r="I143" i="2" s="1"/>
  <c r="K95" i="2"/>
  <c r="K94" i="2" s="1"/>
  <c r="K93" i="2" s="1"/>
  <c r="K92" i="2" s="1"/>
  <c r="K91" i="2" s="1"/>
  <c r="H105" i="2"/>
  <c r="H104" i="2" s="1"/>
  <c r="H103" i="2" s="1"/>
  <c r="H102" i="2" s="1"/>
  <c r="H101" i="2" s="1"/>
  <c r="E155" i="2"/>
  <c r="E154" i="2" s="1"/>
  <c r="E153" i="2" s="1"/>
  <c r="E152" i="2" s="1"/>
  <c r="E151" i="2" s="1"/>
  <c r="G147" i="2"/>
  <c r="G146" i="2" s="1"/>
  <c r="G145" i="2" s="1"/>
  <c r="G144" i="2" s="1"/>
  <c r="G143" i="2" s="1"/>
  <c r="H147" i="2"/>
  <c r="H146" i="2" s="1"/>
  <c r="H145" i="2" s="1"/>
  <c r="H144" i="2" s="1"/>
  <c r="H143" i="2" s="1"/>
  <c r="K122" i="2"/>
  <c r="B155" i="2"/>
  <c r="B154" i="2" s="1"/>
  <c r="B153" i="2" s="1"/>
  <c r="B152" i="2" s="1"/>
  <c r="B151" i="2" s="1"/>
  <c r="B123" i="2" l="1"/>
  <c r="B124" i="2" s="1"/>
  <c r="B125" i="2" s="1"/>
  <c r="B126" i="2" s="1"/>
  <c r="B127" i="2" s="1"/>
  <c r="L34" i="2"/>
  <c r="O105" i="2" s="1"/>
  <c r="O104" i="2" s="1"/>
  <c r="O103" i="2" s="1"/>
  <c r="O102" i="2" s="1"/>
  <c r="O101" i="2" s="1"/>
  <c r="J160" i="2"/>
  <c r="J161" i="2" s="1"/>
  <c r="J162" i="2" s="1"/>
  <c r="J163" i="2" s="1"/>
  <c r="J164" i="2" s="1"/>
  <c r="J165" i="2" s="1"/>
  <c r="D70" i="2"/>
  <c r="P113" i="2" s="1"/>
  <c r="P114" i="2" s="1"/>
  <c r="P115" i="2" s="1"/>
  <c r="P116" i="2" s="1"/>
  <c r="P117" i="2" s="1"/>
  <c r="F70" i="2"/>
  <c r="Q113" i="2" s="1"/>
  <c r="Q114" i="2" s="1"/>
  <c r="Q115" i="2" s="1"/>
  <c r="Q116" i="2" s="1"/>
  <c r="Q117" i="2" s="1"/>
  <c r="K160" i="2"/>
  <c r="K161" i="2" s="1"/>
  <c r="K162" i="2" s="1"/>
  <c r="K163" i="2" s="1"/>
  <c r="K164" i="2" s="1"/>
  <c r="K165" i="2" s="1"/>
  <c r="D34" i="2"/>
  <c r="I105" i="2" s="1"/>
  <c r="I104" i="2" s="1"/>
  <c r="I103" i="2" s="1"/>
  <c r="I102" i="2" s="1"/>
  <c r="I101" i="2" s="1"/>
  <c r="F155" i="2"/>
  <c r="F154" i="2" s="1"/>
  <c r="F153" i="2" s="1"/>
  <c r="F152" i="2" s="1"/>
  <c r="F151" i="2" s="1"/>
  <c r="O112" i="2"/>
  <c r="O113" i="2"/>
  <c r="O114" i="2" s="1"/>
  <c r="O115" i="2" s="1"/>
  <c r="O116" i="2" s="1"/>
  <c r="O117" i="2" s="1"/>
  <c r="D160" i="2"/>
  <c r="D161" i="2" s="1"/>
  <c r="D162" i="2" s="1"/>
  <c r="D163" i="2" s="1"/>
  <c r="D164" i="2" s="1"/>
  <c r="D165" i="2" s="1"/>
  <c r="G57" i="2"/>
  <c r="G113" i="2" s="1"/>
  <c r="G114" i="2" s="1"/>
  <c r="G115" i="2" s="1"/>
  <c r="G116" i="2" s="1"/>
  <c r="G117" i="2" s="1"/>
  <c r="I160" i="2"/>
  <c r="I161" i="2" s="1"/>
  <c r="I162" i="2" s="1"/>
  <c r="I163" i="2" s="1"/>
  <c r="I164" i="2" s="1"/>
  <c r="I165" i="2" s="1"/>
  <c r="B70" i="2"/>
  <c r="N113" i="2" s="1"/>
  <c r="N114" i="2" s="1"/>
  <c r="N115" i="2" s="1"/>
  <c r="N116" i="2" s="1"/>
  <c r="N117" i="2" s="1"/>
  <c r="J70" i="2"/>
  <c r="D123" i="2" s="1"/>
  <c r="D124" i="2" s="1"/>
  <c r="D125" i="2" s="1"/>
  <c r="D126" i="2" s="1"/>
  <c r="D127" i="2" s="1"/>
  <c r="B169" i="2"/>
  <c r="B170" i="2" s="1"/>
  <c r="B171" i="2" s="1"/>
  <c r="B172" i="2" s="1"/>
  <c r="B173" i="2" s="1"/>
  <c r="B174" i="2" s="1"/>
  <c r="N70" i="2"/>
  <c r="G123" i="2" s="1"/>
  <c r="G124" i="2" s="1"/>
  <c r="G125" i="2" s="1"/>
  <c r="G126" i="2" s="1"/>
  <c r="G127" i="2" s="1"/>
  <c r="D169" i="2"/>
  <c r="D170" i="2" s="1"/>
  <c r="D171" i="2" s="1"/>
  <c r="D172" i="2" s="1"/>
  <c r="D173" i="2" s="1"/>
  <c r="D174" i="2" s="1"/>
  <c r="E83" i="2"/>
  <c r="J123" i="2" s="1"/>
  <c r="J124" i="2" s="1"/>
  <c r="J125" i="2" s="1"/>
  <c r="J126" i="2" s="1"/>
  <c r="J127" i="2" s="1"/>
  <c r="F169" i="2"/>
  <c r="F170" i="2" s="1"/>
  <c r="F171" i="2" s="1"/>
  <c r="F172" i="2" s="1"/>
  <c r="F173" i="2" s="1"/>
  <c r="F174" i="2" s="1"/>
  <c r="B147" i="2"/>
  <c r="B146" i="2" s="1"/>
  <c r="B145" i="2" s="1"/>
  <c r="B144" i="2" s="1"/>
  <c r="B143" i="2" s="1"/>
  <c r="B8" i="2"/>
  <c r="B95" i="2" s="1"/>
  <c r="B94" i="2" s="1"/>
  <c r="B93" i="2" s="1"/>
  <c r="B92" i="2" s="1"/>
  <c r="B91" i="2" s="1"/>
  <c r="G155" i="2"/>
  <c r="G154" i="2" s="1"/>
  <c r="G153" i="2" s="1"/>
  <c r="G152" i="2" s="1"/>
  <c r="G151" i="2" s="1"/>
  <c r="F34" i="2"/>
  <c r="K105" i="2" s="1"/>
  <c r="K104" i="2" s="1"/>
  <c r="K103" i="2" s="1"/>
  <c r="K102" i="2" s="1"/>
  <c r="K101" i="2" s="1"/>
  <c r="B133" i="2"/>
  <c r="B134" i="2" s="1"/>
  <c r="B135" i="2" s="1"/>
  <c r="B136" i="2" s="1"/>
  <c r="B137" i="2" s="1"/>
  <c r="B132" i="2"/>
  <c r="M57" i="2"/>
  <c r="K113" i="2" s="1"/>
  <c r="K114" i="2" s="1"/>
  <c r="K115" i="2" s="1"/>
  <c r="K116" i="2" s="1"/>
  <c r="K117" i="2" s="1"/>
  <c r="G160" i="2"/>
  <c r="G161" i="2" s="1"/>
  <c r="G162" i="2" s="1"/>
  <c r="G163" i="2" s="1"/>
  <c r="G164" i="2" s="1"/>
  <c r="G165" i="2" s="1"/>
  <c r="G83" i="2"/>
  <c r="L123" i="2" s="1"/>
  <c r="L124" i="2" s="1"/>
  <c r="L125" i="2" s="1"/>
  <c r="L126" i="2" s="1"/>
  <c r="L127" i="2" s="1"/>
  <c r="G169" i="2"/>
  <c r="G170" i="2" s="1"/>
  <c r="G171" i="2" s="1"/>
  <c r="G172" i="2" s="1"/>
  <c r="G173" i="2" s="1"/>
  <c r="G174" i="2" s="1"/>
  <c r="F95" i="2"/>
  <c r="F94" i="2" s="1"/>
  <c r="F93" i="2" s="1"/>
  <c r="F92" i="2" s="1"/>
  <c r="F91" i="2" s="1"/>
  <c r="F96" i="2"/>
  <c r="H155" i="2"/>
  <c r="H154" i="2" s="1"/>
  <c r="H153" i="2" s="1"/>
  <c r="H152" i="2" s="1"/>
  <c r="H151" i="2" s="1"/>
  <c r="H34" i="2"/>
  <c r="L105" i="2" s="1"/>
  <c r="L104" i="2" s="1"/>
  <c r="L103" i="2" s="1"/>
  <c r="L102" i="2" s="1"/>
  <c r="L101" i="2" s="1"/>
  <c r="L160" i="2"/>
  <c r="L161" i="2" s="1"/>
  <c r="L162" i="2" s="1"/>
  <c r="L163" i="2" s="1"/>
  <c r="L164" i="2" s="1"/>
  <c r="L165" i="2" s="1"/>
  <c r="H70" i="2"/>
  <c r="C123" i="2" s="1"/>
  <c r="C124" i="2" s="1"/>
  <c r="C125" i="2" s="1"/>
  <c r="C126" i="2" s="1"/>
  <c r="C127" i="2" s="1"/>
  <c r="F112" i="2"/>
  <c r="I112" i="2"/>
  <c r="N83" i="2"/>
  <c r="C133" i="2" s="1"/>
  <c r="C134" i="2" s="1"/>
  <c r="C135" i="2" s="1"/>
  <c r="C136" i="2" s="1"/>
  <c r="C137" i="2" s="1"/>
  <c r="L113" i="2"/>
  <c r="L114" i="2" s="1"/>
  <c r="L115" i="2" s="1"/>
  <c r="L116" i="2" s="1"/>
  <c r="L117" i="2" s="1"/>
  <c r="K155" i="2"/>
  <c r="K154" i="2" s="1"/>
  <c r="K153" i="2" s="1"/>
  <c r="K152" i="2" s="1"/>
  <c r="K151" i="2" s="1"/>
  <c r="P83" i="2"/>
  <c r="D133" i="2" s="1"/>
  <c r="D134" i="2" s="1"/>
  <c r="D135" i="2" s="1"/>
  <c r="D136" i="2" s="1"/>
  <c r="D137" i="2" s="1"/>
  <c r="E122" i="2"/>
  <c r="K57" i="2"/>
  <c r="J113" i="2" s="1"/>
  <c r="J114" i="2" s="1"/>
  <c r="J115" i="2" s="1"/>
  <c r="J116" i="2" s="1"/>
  <c r="J117" i="2" s="1"/>
  <c r="F160" i="2"/>
  <c r="F161" i="2" s="1"/>
  <c r="F162" i="2" s="1"/>
  <c r="F163" i="2" s="1"/>
  <c r="F164" i="2" s="1"/>
  <c r="F165" i="2" s="1"/>
  <c r="O57" i="2"/>
  <c r="M113" i="2" s="1"/>
  <c r="M114" i="2" s="1"/>
  <c r="M115" i="2" s="1"/>
  <c r="M116" i="2" s="1"/>
  <c r="M117" i="2" s="1"/>
  <c r="H160" i="2"/>
  <c r="H161" i="2" s="1"/>
  <c r="H162" i="2" s="1"/>
  <c r="H163" i="2" s="1"/>
  <c r="H164" i="2" s="1"/>
  <c r="H165" i="2" s="1"/>
  <c r="F21" i="2"/>
  <c r="P95" i="2" s="1"/>
  <c r="P94" i="2" s="1"/>
  <c r="P93" i="2" s="1"/>
  <c r="P92" i="2" s="1"/>
  <c r="P91" i="2" s="1"/>
  <c r="K147" i="2"/>
  <c r="K146" i="2" s="1"/>
  <c r="K145" i="2" s="1"/>
  <c r="K144" i="2" s="1"/>
  <c r="K143" i="2" s="1"/>
  <c r="C160" i="2"/>
  <c r="C161" i="2" s="1"/>
  <c r="C162" i="2" s="1"/>
  <c r="C163" i="2" s="1"/>
  <c r="C164" i="2" s="1"/>
  <c r="C165" i="2" s="1"/>
  <c r="E57" i="2"/>
  <c r="E113" i="2" s="1"/>
  <c r="E114" i="2" s="1"/>
  <c r="E115" i="2" s="1"/>
  <c r="E116" i="2" s="1"/>
  <c r="E117" i="2" s="1"/>
  <c r="D8" i="2"/>
  <c r="C95" i="2" s="1"/>
  <c r="C94" i="2" s="1"/>
  <c r="C93" i="2" s="1"/>
  <c r="C92" i="2" s="1"/>
  <c r="C91" i="2" s="1"/>
  <c r="C147" i="2"/>
  <c r="C146" i="2" s="1"/>
  <c r="C145" i="2" s="1"/>
  <c r="C144" i="2" s="1"/>
  <c r="C143" i="2" s="1"/>
  <c r="K83" i="2"/>
  <c r="O123" i="2" s="1"/>
  <c r="O124" i="2" s="1"/>
  <c r="O125" i="2" s="1"/>
  <c r="O126" i="2" s="1"/>
  <c r="O127" i="2" s="1"/>
  <c r="L147" i="2"/>
  <c r="L146" i="2" s="1"/>
  <c r="L145" i="2" s="1"/>
  <c r="L144" i="2" s="1"/>
  <c r="L143" i="2" s="1"/>
  <c r="C83" i="2"/>
  <c r="I123" i="2" s="1"/>
  <c r="I124" i="2" s="1"/>
  <c r="I125" i="2" s="1"/>
  <c r="I126" i="2" s="1"/>
  <c r="I127" i="2" s="1"/>
  <c r="E169" i="2"/>
  <c r="E170" i="2" s="1"/>
  <c r="E171" i="2" s="1"/>
  <c r="E172" i="2" s="1"/>
  <c r="E173" i="2" s="1"/>
  <c r="E174" i="2" s="1"/>
  <c r="H123" i="2"/>
  <c r="H124" i="2" s="1"/>
  <c r="H125" i="2" s="1"/>
  <c r="H126" i="2" s="1"/>
  <c r="H127" i="2" s="1"/>
  <c r="H122" i="2"/>
  <c r="H169" i="2"/>
  <c r="H170" i="2" s="1"/>
  <c r="H171" i="2" s="1"/>
  <c r="H172" i="2" s="1"/>
  <c r="H173" i="2" s="1"/>
  <c r="H174" i="2" s="1"/>
  <c r="I83" i="2"/>
  <c r="M123" i="2" s="1"/>
  <c r="M124" i="2" s="1"/>
  <c r="M125" i="2" s="1"/>
  <c r="M126" i="2" s="1"/>
  <c r="M127" i="2" s="1"/>
  <c r="I57" i="2"/>
  <c r="H113" i="2" s="1"/>
  <c r="H114" i="2" s="1"/>
  <c r="H115" i="2" s="1"/>
  <c r="H116" i="2" s="1"/>
  <c r="H117" i="2" s="1"/>
  <c r="E160" i="2"/>
  <c r="E161" i="2" s="1"/>
  <c r="E162" i="2" s="1"/>
  <c r="E163" i="2" s="1"/>
  <c r="E164" i="2" s="1"/>
  <c r="E165" i="2" s="1"/>
</calcChain>
</file>

<file path=xl/sharedStrings.xml><?xml version="1.0" encoding="utf-8"?>
<sst xmlns="http://schemas.openxmlformats.org/spreadsheetml/2006/main" count="766" uniqueCount="77">
  <si>
    <t>Coach</t>
  </si>
  <si>
    <t>Berry</t>
  </si>
  <si>
    <t>Gerringong</t>
  </si>
  <si>
    <t>Oak Flats</t>
  </si>
  <si>
    <t>Albion Park</t>
  </si>
  <si>
    <t>Dapto</t>
  </si>
  <si>
    <t>Kembla Grange</t>
  </si>
  <si>
    <t>Unanderra</t>
  </si>
  <si>
    <t>Coniston</t>
  </si>
  <si>
    <t>Route</t>
  </si>
  <si>
    <t>Train Departs</t>
  </si>
  <si>
    <t>Bombo</t>
  </si>
  <si>
    <t>Vehicle Type</t>
  </si>
  <si>
    <t>Minnamurra</t>
  </si>
  <si>
    <t>Connection Bus Departs</t>
  </si>
  <si>
    <t>Connection Bus Arrives</t>
  </si>
  <si>
    <t>Shellharbour Junction</t>
  </si>
  <si>
    <t>DNC</t>
  </si>
  <si>
    <t>Connecting Bus All Stn</t>
  </si>
  <si>
    <t>Connecting Bus Exp.</t>
  </si>
  <si>
    <t>Bus</t>
  </si>
  <si>
    <t>** DNC – Does Not Connect with train</t>
  </si>
  <si>
    <t>6SC</t>
  </si>
  <si>
    <t>5SC</t>
  </si>
  <si>
    <t>2SC</t>
  </si>
  <si>
    <t>1SC</t>
  </si>
  <si>
    <t>3SC</t>
  </si>
  <si>
    <t>Towards Wollongong</t>
  </si>
  <si>
    <t>Towards Kiama</t>
  </si>
  <si>
    <t>Towards Bomaderry (Nowra)</t>
  </si>
  <si>
    <t>Towards Oak Flats</t>
  </si>
  <si>
    <t>Route 1SC: Kiama all stations to Bomaderry and return</t>
  </si>
  <si>
    <t>WOLLONGONG</t>
  </si>
  <si>
    <t>KIAMA</t>
  </si>
  <si>
    <t>OAK FLATS</t>
  </si>
  <si>
    <t>BOMADERRY (NOWRA)</t>
  </si>
  <si>
    <t>Route 2SC: Wollongong express to Kiama and return
Route 3SC: Wollongong all stations to Dapto and return
Route 6SC: Wollongong all stations to Kiama and return
                     (Bypassing Shellharbour Junction, Minnamurra and Bombo)</t>
  </si>
  <si>
    <t>South Coast Line
Wollongong to Bomaderry (Nowra)</t>
  </si>
  <si>
    <t>Saturday 06 and Sunday 07 January 2018</t>
  </si>
  <si>
    <t>SWTT departs / Train arrives</t>
  </si>
  <si>
    <t>Route 5SC: Kiama - Bombo - Minnamurra - Shellharbour Junction - Oak Flats shuttle</t>
  </si>
  <si>
    <t>Down  - SWTT Road Coaches</t>
  </si>
  <si>
    <t>No</t>
  </si>
  <si>
    <t>Run</t>
  </si>
  <si>
    <t xml:space="preserve">Dept Kiama </t>
  </si>
  <si>
    <t>Friday</t>
  </si>
  <si>
    <t>Saturday</t>
  </si>
  <si>
    <t>Sunday</t>
  </si>
  <si>
    <t>Monday</t>
  </si>
  <si>
    <t>RC83</t>
  </si>
  <si>
    <t>ü</t>
  </si>
  <si>
    <t>û</t>
  </si>
  <si>
    <t>RC89</t>
  </si>
  <si>
    <t>-</t>
  </si>
  <si>
    <t>N/A</t>
  </si>
  <si>
    <t>00:07</t>
  </si>
  <si>
    <t>RC91</t>
  </si>
  <si>
    <t>RC95</t>
  </si>
  <si>
    <t>01:43</t>
  </si>
  <si>
    <t>02:07</t>
  </si>
  <si>
    <t>Up  - SWTT Road Coaches</t>
  </si>
  <si>
    <t>Dept Bomaderry</t>
  </si>
  <si>
    <t>RC92</t>
  </si>
  <si>
    <t>RC02</t>
  </si>
  <si>
    <t>00:53</t>
  </si>
  <si>
    <t>01:22</t>
  </si>
  <si>
    <t>RC08</t>
  </si>
  <si>
    <t>03:05</t>
  </si>
  <si>
    <t>File Note</t>
  </si>
  <si>
    <t>Days</t>
  </si>
  <si>
    <t>Sat / Sun</t>
  </si>
  <si>
    <t>Sun / Mon</t>
  </si>
  <si>
    <t>Note: BUSES DO NOT pick up or setdown passengers at Bombo Station in the UP DIRECTION (to Wollongong) as it is considered UNSAFE.</t>
  </si>
  <si>
    <r>
      <t>ü</t>
    </r>
    <r>
      <rPr>
        <sz val="9"/>
        <color rgb="FF00B050"/>
        <rFont val="Calibri"/>
        <family val="2"/>
        <scheme val="minor"/>
      </rPr>
      <t xml:space="preserve"> (Thu night)</t>
    </r>
  </si>
  <si>
    <r>
      <t>ü</t>
    </r>
    <r>
      <rPr>
        <sz val="9"/>
        <color rgb="FF00B050"/>
        <rFont val="Calibri"/>
        <family val="2"/>
        <scheme val="minor"/>
      </rPr>
      <t xml:space="preserve"> (Fri night)</t>
    </r>
  </si>
  <si>
    <t>SWTT advertised Night Road Coach Service departing Kiama and Bomaderry will operate as normal.</t>
  </si>
  <si>
    <r>
      <t xml:space="preserve">Night Road Coach Service is </t>
    </r>
    <r>
      <rPr>
        <b/>
        <sz val="11"/>
        <color theme="1"/>
        <rFont val="Arial"/>
        <family val="2"/>
      </rPr>
      <t>SUSPENDED</t>
    </r>
    <r>
      <rPr>
        <sz val="11"/>
        <color theme="1"/>
        <rFont val="Arial"/>
        <family val="2"/>
      </rPr>
      <t xml:space="preserve"> and replaced by a Bus Service covered by Specification 16_06070118, operated by </t>
    </r>
    <r>
      <rPr>
        <b/>
        <sz val="11"/>
        <color theme="1"/>
        <rFont val="Arial"/>
        <family val="2"/>
      </rPr>
      <t>Nowra Coaches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</si>
</sst>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h:mm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Small Fonts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mall Fonts"/>
      <family val="2"/>
    </font>
    <font>
      <sz val="10"/>
      <name val="Small Fonts"/>
      <family val="2"/>
    </font>
    <font>
      <b/>
      <sz val="2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color indexed="9"/>
      <name val="Arial"/>
      <family val="2"/>
    </font>
    <font>
      <b/>
      <sz val="11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B050"/>
      <name val="Wingdings"/>
      <charset val="2"/>
    </font>
    <font>
      <sz val="20"/>
      <color rgb="FFFF0000"/>
      <name val="Wingdings"/>
      <charset val="2"/>
    </font>
    <font>
      <sz val="16"/>
      <color rgb="FFFF0000"/>
      <name val="Wingdings"/>
      <charset val="2"/>
    </font>
    <font>
      <sz val="16"/>
      <color theme="1"/>
      <name val="Wingdings"/>
      <charset val="2"/>
    </font>
    <font>
      <sz val="14"/>
      <color rgb="FF00B050"/>
      <name val="Wingdings"/>
      <charset val="2"/>
    </font>
    <font>
      <sz val="14"/>
      <color rgb="FFFF0000"/>
      <name val="Wingdings"/>
      <charset val="2"/>
    </font>
    <font>
      <sz val="11"/>
      <color theme="1"/>
      <name val="Wingdings"/>
      <charset val="2"/>
    </font>
    <font>
      <sz val="16"/>
      <color rgb="FF00B050"/>
      <name val="Wingdings"/>
      <charset val="2"/>
    </font>
    <font>
      <b/>
      <u/>
      <sz val="12"/>
      <color theme="1"/>
      <name val="Calibri"/>
      <family val="2"/>
      <scheme val="minor"/>
    </font>
    <font>
      <b/>
      <sz val="24"/>
      <color rgb="FF00B050"/>
      <name val="Wingdings"/>
      <charset val="2"/>
    </font>
    <font>
      <sz val="11"/>
      <color theme="1"/>
      <name val="Arial"/>
      <family val="2"/>
    </font>
    <font>
      <b/>
      <sz val="24"/>
      <color rgb="FFFF0000"/>
      <name val="Wingdings"/>
      <charset val="2"/>
    </font>
    <font>
      <b/>
      <sz val="11"/>
      <color theme="1"/>
      <name val="Arial"/>
      <family val="2"/>
    </font>
    <font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1" applyFont="1" applyFill="1"/>
    <xf numFmtId="0" fontId="5" fillId="2" borderId="8" xfId="1" applyFont="1" applyFill="1" applyBorder="1" applyAlignment="1">
      <alignment horizontal="right" vertical="center"/>
    </xf>
    <xf numFmtId="0" fontId="6" fillId="2" borderId="3" xfId="1" applyFont="1" applyFill="1" applyBorder="1" applyAlignment="1" applyProtection="1">
      <alignment horizontal="right" vertical="center"/>
      <protection locked="0"/>
    </xf>
    <xf numFmtId="0" fontId="10" fillId="2" borderId="6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18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18" fontId="6" fillId="0" borderId="3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8" fontId="6" fillId="0" borderId="7" xfId="1" applyNumberFormat="1" applyFont="1" applyFill="1" applyBorder="1" applyAlignment="1">
      <alignment horizontal="center" vertical="center"/>
    </xf>
    <xf numFmtId="18" fontId="6" fillId="0" borderId="13" xfId="1" applyNumberFormat="1" applyFont="1" applyFill="1" applyBorder="1" applyAlignment="1">
      <alignment horizontal="center" vertical="center"/>
    </xf>
    <xf numFmtId="18" fontId="6" fillId="0" borderId="11" xfId="1" applyNumberFormat="1" applyFont="1" applyFill="1" applyBorder="1" applyAlignment="1">
      <alignment horizontal="center" vertical="center"/>
    </xf>
    <xf numFmtId="18" fontId="6" fillId="0" borderId="14" xfId="1" applyNumberFormat="1" applyFont="1" applyFill="1" applyBorder="1" applyAlignment="1">
      <alignment horizontal="center" vertical="center"/>
    </xf>
    <xf numFmtId="18" fontId="6" fillId="0" borderId="8" xfId="1" applyNumberFormat="1" applyFont="1" applyFill="1" applyBorder="1" applyAlignment="1">
      <alignment horizontal="center" vertical="center"/>
    </xf>
    <xf numFmtId="18" fontId="6" fillId="0" borderId="12" xfId="1" applyNumberFormat="1" applyFont="1" applyFill="1" applyBorder="1" applyAlignment="1">
      <alignment horizontal="center" vertical="center"/>
    </xf>
    <xf numFmtId="18" fontId="6" fillId="0" borderId="0" xfId="1" applyNumberFormat="1" applyFont="1" applyFill="1" applyBorder="1" applyAlignment="1">
      <alignment horizontal="center" vertical="center"/>
    </xf>
    <xf numFmtId="18" fontId="6" fillId="2" borderId="3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0" fillId="0" borderId="6" xfId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8" xfId="1" applyFont="1" applyFill="1" applyBorder="1" applyAlignment="1" applyProtection="1">
      <alignment horizontal="right" vertical="center"/>
      <protection locked="0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right" vertical="center"/>
      <protection locked="0"/>
    </xf>
    <xf numFmtId="0" fontId="6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18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8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18" fontId="6" fillId="0" borderId="11" xfId="0" applyNumberFormat="1" applyFont="1" applyFill="1" applyBorder="1" applyAlignment="1">
      <alignment horizontal="center" vertical="center"/>
    </xf>
    <xf numFmtId="18" fontId="6" fillId="0" borderId="8" xfId="0" applyNumberFormat="1" applyFont="1" applyFill="1" applyBorder="1" applyAlignment="1">
      <alignment horizontal="center" vertical="center"/>
    </xf>
    <xf numFmtId="18" fontId="10" fillId="0" borderId="7" xfId="0" applyNumberFormat="1" applyFont="1" applyFill="1" applyBorder="1" applyAlignment="1">
      <alignment horizontal="right" vertical="center"/>
    </xf>
    <xf numFmtId="18" fontId="10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8" fontId="10" fillId="0" borderId="8" xfId="0" applyNumberFormat="1" applyFont="1" applyFill="1" applyBorder="1" applyAlignment="1">
      <alignment horizontal="right" vertical="center"/>
    </xf>
    <xf numFmtId="18" fontId="10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/>
    <xf numFmtId="18" fontId="5" fillId="0" borderId="8" xfId="0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vertical="top"/>
    </xf>
    <xf numFmtId="0" fontId="18" fillId="0" borderId="0" xfId="0" applyFont="1" applyFill="1" applyAlignment="1">
      <alignment horizontal="left" vertical="center"/>
    </xf>
    <xf numFmtId="164" fontId="10" fillId="0" borderId="8" xfId="0" applyNumberFormat="1" applyFont="1" applyFill="1" applyBorder="1" applyAlignment="1">
      <alignment horizontal="center" vertical="center"/>
    </xf>
    <xf numFmtId="18" fontId="5" fillId="0" borderId="1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top" wrapText="1"/>
    </xf>
    <xf numFmtId="0" fontId="13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5" xfId="1" applyFont="1" applyFill="1" applyBorder="1" applyAlignment="1" applyProtection="1">
      <alignment horizontal="right" vertical="center"/>
      <protection locked="0"/>
    </xf>
    <xf numFmtId="18" fontId="6" fillId="0" borderId="12" xfId="0" applyNumberFormat="1" applyFont="1" applyFill="1" applyBorder="1" applyAlignment="1">
      <alignment horizontal="center" vertical="center"/>
    </xf>
    <xf numFmtId="18" fontId="6" fillId="0" borderId="13" xfId="0" applyNumberFormat="1" applyFont="1" applyFill="1" applyBorder="1" applyAlignment="1">
      <alignment horizontal="center" vertical="center"/>
    </xf>
    <xf numFmtId="18" fontId="6" fillId="0" borderId="14" xfId="0" applyNumberFormat="1" applyFont="1" applyFill="1" applyBorder="1" applyAlignment="1">
      <alignment horizontal="center" vertical="center"/>
    </xf>
    <xf numFmtId="18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18" fontId="10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5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18" fontId="16" fillId="0" borderId="15" xfId="1" quotePrefix="1" applyNumberFormat="1" applyFont="1" applyFill="1" applyBorder="1" applyAlignment="1">
      <alignment horizontal="center" vertical="center" wrapText="1"/>
    </xf>
    <xf numFmtId="18" fontId="15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18" fontId="15" fillId="0" borderId="15" xfId="1" applyNumberFormat="1" applyFont="1" applyFill="1" applyBorder="1" applyAlignment="1" applyProtection="1">
      <alignment horizontal="center" vertical="center"/>
      <protection locked="0"/>
    </xf>
    <xf numFmtId="18" fontId="16" fillId="0" borderId="0" xfId="1" applyNumberFormat="1" applyFont="1" applyFill="1" applyBorder="1" applyAlignment="1">
      <alignment horizontal="center" vertical="center" wrapText="1"/>
    </xf>
    <xf numFmtId="18" fontId="15" fillId="0" borderId="0" xfId="1" applyNumberFormat="1" applyFont="1" applyFill="1" applyBorder="1" applyAlignment="1" applyProtection="1">
      <alignment horizontal="center" vertical="center"/>
      <protection locked="0"/>
    </xf>
    <xf numFmtId="18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>
      <alignment horizontal="center" vertical="center"/>
    </xf>
    <xf numFmtId="0" fontId="1" fillId="0" borderId="19" xfId="3" applyBorder="1" applyAlignment="1">
      <alignment horizontal="left"/>
    </xf>
    <xf numFmtId="0" fontId="1" fillId="0" borderId="0" xfId="3"/>
    <xf numFmtId="0" fontId="19" fillId="4" borderId="20" xfId="3" applyFont="1" applyFill="1" applyBorder="1" applyAlignment="1">
      <alignment horizontal="center" vertical="center"/>
    </xf>
    <xf numFmtId="0" fontId="19" fillId="4" borderId="21" xfId="3" applyFont="1" applyFill="1" applyBorder="1" applyAlignment="1">
      <alignment horizontal="center" vertical="center"/>
    </xf>
    <xf numFmtId="0" fontId="19" fillId="4" borderId="22" xfId="3" applyFont="1" applyFill="1" applyBorder="1" applyAlignment="1">
      <alignment horizontal="center" vertical="center"/>
    </xf>
    <xf numFmtId="0" fontId="1" fillId="0" borderId="0" xfId="3" applyAlignment="1">
      <alignment horizontal="center"/>
    </xf>
    <xf numFmtId="0" fontId="1" fillId="0" borderId="0" xfId="3" applyBorder="1" applyAlignment="1">
      <alignment horizontal="center" vertical="center"/>
    </xf>
    <xf numFmtId="0" fontId="1" fillId="0" borderId="0" xfId="3" quotePrefix="1" applyBorder="1" applyAlignment="1">
      <alignment horizontal="center" vertical="center"/>
    </xf>
    <xf numFmtId="0" fontId="28" fillId="0" borderId="0" xfId="3" applyFont="1" applyBorder="1" applyAlignment="1">
      <alignment horizontal="center" vertical="center"/>
    </xf>
    <xf numFmtId="0" fontId="29" fillId="0" borderId="25" xfId="3" applyFont="1" applyBorder="1"/>
    <xf numFmtId="0" fontId="30" fillId="0" borderId="0" xfId="3" applyFont="1" applyBorder="1" applyAlignment="1">
      <alignment horizontal="center" vertical="center"/>
    </xf>
    <xf numFmtId="0" fontId="31" fillId="0" borderId="0" xfId="3" applyFont="1" applyAlignment="1">
      <alignment horizontal="left" vertical="center" wrapText="1"/>
    </xf>
    <xf numFmtId="0" fontId="32" fillId="0" borderId="0" xfId="3" applyFont="1" applyBorder="1" applyAlignment="1">
      <alignment horizontal="center" vertical="center" wrapText="1"/>
    </xf>
    <xf numFmtId="0" fontId="31" fillId="0" borderId="0" xfId="3" applyFont="1" applyAlignment="1">
      <alignment horizontal="left" wrapText="1"/>
    </xf>
    <xf numFmtId="18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18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>
      <alignment horizontal="right" vertical="center"/>
    </xf>
    <xf numFmtId="18" fontId="1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/>
    </xf>
    <xf numFmtId="20" fontId="20" fillId="0" borderId="25" xfId="3" applyNumberFormat="1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20" fontId="20" fillId="0" borderId="24" xfId="3" applyNumberFormat="1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center" vertical="center"/>
    </xf>
    <xf numFmtId="0" fontId="20" fillId="0" borderId="27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20" fontId="1" fillId="0" borderId="29" xfId="3" applyNumberFormat="1" applyFont="1" applyFill="1" applyBorder="1" applyAlignment="1">
      <alignment horizontal="center" vertical="center"/>
    </xf>
    <xf numFmtId="20" fontId="20" fillId="0" borderId="28" xfId="3" quotePrefix="1" applyNumberFormat="1" applyFont="1" applyFill="1" applyBorder="1" applyAlignment="1">
      <alignment horizontal="center" vertical="center"/>
    </xf>
    <xf numFmtId="20" fontId="1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20" fontId="20" fillId="0" borderId="0" xfId="3" applyNumberFormat="1" applyFont="1" applyFill="1" applyBorder="1" applyAlignment="1">
      <alignment horizontal="center" vertical="center"/>
    </xf>
    <xf numFmtId="0" fontId="21" fillId="0" borderId="29" xfId="3" applyFont="1" applyFill="1" applyBorder="1" applyAlignment="1">
      <alignment horizontal="center" vertical="center"/>
    </xf>
    <xf numFmtId="20" fontId="20" fillId="0" borderId="28" xfId="3" applyNumberFormat="1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0" borderId="31" xfId="3" applyFont="1" applyFill="1" applyBorder="1" applyAlignment="1">
      <alignment horizontal="center" vertical="center"/>
    </xf>
    <xf numFmtId="0" fontId="20" fillId="0" borderId="19" xfId="3" quotePrefix="1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 wrapText="1"/>
    </xf>
    <xf numFmtId="20" fontId="20" fillId="0" borderId="31" xfId="3" quotePrefix="1" applyNumberFormat="1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 wrapText="1"/>
    </xf>
    <xf numFmtId="0" fontId="22" fillId="0" borderId="19" xfId="3" applyFont="1" applyFill="1" applyBorder="1" applyAlignment="1">
      <alignment horizontal="center" vertical="center"/>
    </xf>
    <xf numFmtId="0" fontId="22" fillId="0" borderId="32" xfId="3" applyFont="1" applyFill="1" applyBorder="1" applyAlignment="1">
      <alignment horizontal="center" vertical="center"/>
    </xf>
    <xf numFmtId="0" fontId="1" fillId="0" borderId="25" xfId="3" applyFill="1" applyBorder="1" applyAlignment="1">
      <alignment horizontal="center" vertical="center"/>
    </xf>
    <xf numFmtId="0" fontId="1" fillId="0" borderId="0" xfId="3" applyFill="1" applyAlignment="1">
      <alignment horizontal="center"/>
    </xf>
    <xf numFmtId="0" fontId="1" fillId="0" borderId="0" xfId="3" applyFill="1"/>
    <xf numFmtId="20" fontId="1" fillId="0" borderId="0" xfId="3" quotePrefix="1" applyNumberForma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0" fontId="1" fillId="0" borderId="19" xfId="3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vertical="center"/>
    </xf>
    <xf numFmtId="0" fontId="21" fillId="0" borderId="29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20" fontId="20" fillId="0" borderId="19" xfId="3" applyNumberFormat="1" applyFont="1" applyFill="1" applyBorder="1" applyAlignment="1">
      <alignment horizontal="center" vertical="center"/>
    </xf>
    <xf numFmtId="20" fontId="1" fillId="0" borderId="32" xfId="3" applyNumberFormat="1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A9DA74"/>
      <color rgb="FF666666"/>
      <color rgb="FFFFFF99"/>
      <color rgb="FFFFCC66"/>
      <color rgb="FFF28E00"/>
      <color rgb="FFDF4C1D"/>
      <color rgb="FFDF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showGridLines="0" workbookViewId="0">
      <selection activeCell="M11" sqref="M11"/>
    </sheetView>
  </sheetViews>
  <sheetFormatPr defaultRowHeight="15" x14ac:dyDescent="0.25"/>
  <cols>
    <col min="1" max="2" width="9.140625" style="115"/>
    <col min="3" max="3" width="16" style="111" bestFit="1" customWidth="1"/>
    <col min="4" max="4" width="10" style="111" customWidth="1"/>
    <col min="5" max="5" width="16" style="111" bestFit="1" customWidth="1"/>
    <col min="6" max="16384" width="9.140625" style="111"/>
  </cols>
  <sheetData>
    <row r="1" spans="1:14" ht="15.75" thickBot="1" x14ac:dyDescent="0.3">
      <c r="A1" s="110" t="s">
        <v>41</v>
      </c>
      <c r="B1" s="110"/>
      <c r="C1" s="110"/>
    </row>
    <row r="2" spans="1:14" ht="24" customHeight="1" thickBot="1" x14ac:dyDescent="0.3">
      <c r="A2" s="112" t="s">
        <v>42</v>
      </c>
      <c r="B2" s="113" t="s">
        <v>43</v>
      </c>
      <c r="C2" s="113" t="s">
        <v>44</v>
      </c>
      <c r="D2" s="113" t="s">
        <v>45</v>
      </c>
      <c r="E2" s="113" t="s">
        <v>44</v>
      </c>
      <c r="F2" s="113" t="s">
        <v>46</v>
      </c>
      <c r="G2" s="113" t="s">
        <v>47</v>
      </c>
      <c r="H2" s="114" t="s">
        <v>48</v>
      </c>
    </row>
    <row r="3" spans="1:14" ht="24" customHeight="1" x14ac:dyDescent="0.25">
      <c r="A3" s="128">
        <v>1</v>
      </c>
      <c r="B3" s="129" t="s">
        <v>49</v>
      </c>
      <c r="C3" s="130">
        <v>0.90902777777777777</v>
      </c>
      <c r="D3" s="131" t="s">
        <v>50</v>
      </c>
      <c r="E3" s="132">
        <v>0.92013888888888884</v>
      </c>
      <c r="F3" s="133" t="s">
        <v>51</v>
      </c>
      <c r="G3" s="133" t="s">
        <v>51</v>
      </c>
      <c r="H3" s="131" t="s">
        <v>50</v>
      </c>
    </row>
    <row r="4" spans="1:14" ht="24" customHeight="1" x14ac:dyDescent="0.25">
      <c r="A4" s="134">
        <v>2</v>
      </c>
      <c r="B4" s="135" t="s">
        <v>52</v>
      </c>
      <c r="C4" s="136" t="s">
        <v>53</v>
      </c>
      <c r="D4" s="137" t="s">
        <v>54</v>
      </c>
      <c r="E4" s="138" t="s">
        <v>55</v>
      </c>
      <c r="F4" s="139" t="s">
        <v>54</v>
      </c>
      <c r="G4" s="140" t="s">
        <v>51</v>
      </c>
      <c r="H4" s="141" t="s">
        <v>51</v>
      </c>
    </row>
    <row r="5" spans="1:14" ht="24" customHeight="1" x14ac:dyDescent="0.25">
      <c r="A5" s="134">
        <v>3</v>
      </c>
      <c r="B5" s="135" t="s">
        <v>56</v>
      </c>
      <c r="C5" s="142">
        <v>0.98819444444444438</v>
      </c>
      <c r="D5" s="143" t="s">
        <v>50</v>
      </c>
      <c r="E5" s="144" t="s">
        <v>53</v>
      </c>
      <c r="F5" s="139" t="s">
        <v>54</v>
      </c>
      <c r="G5" s="139" t="s">
        <v>54</v>
      </c>
      <c r="H5" s="143" t="s">
        <v>50</v>
      </c>
    </row>
    <row r="6" spans="1:14" ht="37.5" customHeight="1" thickBot="1" x14ac:dyDescent="0.3">
      <c r="A6" s="145">
        <v>4</v>
      </c>
      <c r="B6" s="146" t="s">
        <v>57</v>
      </c>
      <c r="C6" s="147" t="s">
        <v>58</v>
      </c>
      <c r="D6" s="148" t="s">
        <v>73</v>
      </c>
      <c r="E6" s="149" t="s">
        <v>59</v>
      </c>
      <c r="F6" s="150" t="s">
        <v>74</v>
      </c>
      <c r="G6" s="151" t="s">
        <v>51</v>
      </c>
      <c r="H6" s="152" t="s">
        <v>51</v>
      </c>
    </row>
    <row r="7" spans="1:14" ht="24" customHeight="1" x14ac:dyDescent="0.25">
      <c r="A7" s="153"/>
      <c r="B7" s="154"/>
      <c r="C7" s="155"/>
      <c r="D7" s="155"/>
      <c r="E7" s="156"/>
      <c r="F7" s="157"/>
      <c r="G7" s="157"/>
      <c r="H7" s="158"/>
    </row>
    <row r="8" spans="1:14" ht="24" customHeight="1" thickBot="1" x14ac:dyDescent="0.3">
      <c r="A8" s="159" t="s">
        <v>60</v>
      </c>
      <c r="B8" s="159"/>
      <c r="C8" s="159"/>
      <c r="D8" s="160"/>
      <c r="E8" s="156"/>
      <c r="F8" s="161"/>
      <c r="G8" s="161"/>
      <c r="H8" s="162"/>
    </row>
    <row r="9" spans="1:14" ht="24" customHeight="1" thickBot="1" x14ac:dyDescent="0.3">
      <c r="A9" s="112" t="s">
        <v>42</v>
      </c>
      <c r="B9" s="113" t="s">
        <v>43</v>
      </c>
      <c r="C9" s="113" t="s">
        <v>61</v>
      </c>
      <c r="D9" s="113" t="s">
        <v>45</v>
      </c>
      <c r="E9" s="113" t="s">
        <v>61</v>
      </c>
      <c r="F9" s="113" t="s">
        <v>46</v>
      </c>
      <c r="G9" s="113" t="s">
        <v>47</v>
      </c>
      <c r="H9" s="114" t="s">
        <v>48</v>
      </c>
    </row>
    <row r="10" spans="1:14" ht="24" customHeight="1" x14ac:dyDescent="0.25">
      <c r="A10" s="134">
        <v>1</v>
      </c>
      <c r="B10" s="135" t="s">
        <v>62</v>
      </c>
      <c r="C10" s="142">
        <v>0.95138888888888884</v>
      </c>
      <c r="D10" s="143" t="s">
        <v>50</v>
      </c>
      <c r="E10" s="144">
        <v>0.97222222222222221</v>
      </c>
      <c r="F10" s="140" t="s">
        <v>51</v>
      </c>
      <c r="G10" s="140" t="s">
        <v>51</v>
      </c>
      <c r="H10" s="143" t="s">
        <v>50</v>
      </c>
      <c r="L10" s="116"/>
      <c r="M10" s="117"/>
      <c r="N10" s="118"/>
    </row>
    <row r="11" spans="1:14" ht="38.25" customHeight="1" x14ac:dyDescent="0.25">
      <c r="A11" s="134">
        <v>2</v>
      </c>
      <c r="B11" s="135" t="s">
        <v>63</v>
      </c>
      <c r="C11" s="142" t="s">
        <v>64</v>
      </c>
      <c r="D11" s="163" t="s">
        <v>73</v>
      </c>
      <c r="E11" s="138" t="s">
        <v>65</v>
      </c>
      <c r="F11" s="164" t="s">
        <v>74</v>
      </c>
      <c r="G11" s="140" t="s">
        <v>51</v>
      </c>
      <c r="H11" s="141" t="s">
        <v>51</v>
      </c>
      <c r="L11" s="116"/>
      <c r="M11" s="117"/>
      <c r="N11" s="118"/>
    </row>
    <row r="12" spans="1:14" ht="24" customHeight="1" thickBot="1" x14ac:dyDescent="0.3">
      <c r="A12" s="145">
        <v>3</v>
      </c>
      <c r="B12" s="146" t="s">
        <v>66</v>
      </c>
      <c r="C12" s="165" t="s">
        <v>53</v>
      </c>
      <c r="D12" s="166" t="s">
        <v>54</v>
      </c>
      <c r="E12" s="149" t="s">
        <v>67</v>
      </c>
      <c r="F12" s="151" t="s">
        <v>51</v>
      </c>
      <c r="G12" s="151" t="s">
        <v>51</v>
      </c>
      <c r="H12" s="167" t="s">
        <v>50</v>
      </c>
    </row>
    <row r="13" spans="1:14" ht="24" customHeight="1" x14ac:dyDescent="0.25">
      <c r="A13" s="119" t="s">
        <v>68</v>
      </c>
      <c r="B13" s="111"/>
    </row>
    <row r="14" spans="1:14" ht="24" customHeight="1" x14ac:dyDescent="0.25">
      <c r="A14" s="120" t="s">
        <v>50</v>
      </c>
      <c r="B14" s="121" t="s">
        <v>75</v>
      </c>
      <c r="C14" s="121"/>
      <c r="D14" s="121"/>
      <c r="E14" s="121"/>
      <c r="F14" s="121"/>
      <c r="G14" s="121"/>
      <c r="H14" s="121"/>
    </row>
    <row r="15" spans="1:14" ht="24" customHeight="1" x14ac:dyDescent="0.25">
      <c r="A15" s="120"/>
      <c r="B15" s="121"/>
      <c r="C15" s="121"/>
      <c r="D15" s="121"/>
      <c r="E15" s="121"/>
      <c r="F15" s="121"/>
      <c r="G15" s="121"/>
      <c r="H15" s="121"/>
    </row>
    <row r="16" spans="1:14" ht="24" customHeight="1" x14ac:dyDescent="0.25">
      <c r="A16" s="122" t="s">
        <v>51</v>
      </c>
      <c r="B16" s="123" t="s">
        <v>76</v>
      </c>
      <c r="C16" s="123"/>
      <c r="D16" s="123"/>
      <c r="E16" s="123"/>
      <c r="F16" s="123"/>
      <c r="G16" s="123"/>
      <c r="H16" s="123"/>
    </row>
    <row r="17" spans="1:8" x14ac:dyDescent="0.25">
      <c r="A17" s="122"/>
      <c r="B17" s="123"/>
      <c r="C17" s="123"/>
      <c r="D17" s="123"/>
      <c r="E17" s="123"/>
      <c r="F17" s="123"/>
      <c r="G17" s="123"/>
      <c r="H17" s="123"/>
    </row>
  </sheetData>
  <mergeCells count="6">
    <mergeCell ref="A1:C1"/>
    <mergeCell ref="A8:C8"/>
    <mergeCell ref="A14:A15"/>
    <mergeCell ref="B14:H15"/>
    <mergeCell ref="A16:A17"/>
    <mergeCell ref="B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Q177"/>
  <sheetViews>
    <sheetView showGridLines="0" tabSelected="1" view="pageBreakPreview" topLeftCell="A137" zoomScaleNormal="75" zoomScaleSheetLayoutView="100" workbookViewId="0">
      <selection activeCell="D114" sqref="D114"/>
    </sheetView>
  </sheetViews>
  <sheetFormatPr defaultRowHeight="12.75" x14ac:dyDescent="0.2"/>
  <cols>
    <col min="1" max="1" width="26" style="16" customWidth="1"/>
    <col min="2" max="2" width="11.7109375" style="1" customWidth="1"/>
    <col min="3" max="15" width="10.7109375" style="1" customWidth="1"/>
    <col min="16" max="16" width="10.7109375" style="15" customWidth="1"/>
    <col min="17" max="17" width="10.7109375" style="16" customWidth="1"/>
    <col min="18" max="16384" width="9.140625" style="16"/>
  </cols>
  <sheetData>
    <row r="1" spans="1:17" ht="57.75" customHeight="1" x14ac:dyDescent="0.2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7" s="15" customFormat="1" ht="28.5" customHeight="1" x14ac:dyDescent="0.2">
      <c r="A2" s="11" t="s">
        <v>38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8"/>
    </row>
    <row r="3" spans="1:17" s="15" customFormat="1" ht="69" customHeight="1" x14ac:dyDescent="0.2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26"/>
      <c r="K3" s="27"/>
      <c r="L3" s="26"/>
      <c r="M3" s="26"/>
      <c r="N3" s="26"/>
      <c r="O3" s="26"/>
      <c r="P3" s="28"/>
      <c r="Q3" s="10"/>
    </row>
    <row r="4" spans="1:17" ht="23.25" customHeight="1" x14ac:dyDescent="0.2">
      <c r="A4" s="43" t="s">
        <v>27</v>
      </c>
      <c r="B4" s="26"/>
      <c r="C4" s="24"/>
      <c r="D4" s="24"/>
      <c r="E4" s="24"/>
      <c r="F4" s="24"/>
      <c r="G4" s="24"/>
      <c r="H4" s="24"/>
      <c r="I4" s="24"/>
      <c r="J4" s="4"/>
      <c r="K4" s="15"/>
      <c r="L4" s="15"/>
      <c r="M4" s="15"/>
      <c r="N4" s="15"/>
      <c r="O4" s="15"/>
    </row>
    <row r="5" spans="1:17" ht="16.5" customHeight="1" x14ac:dyDescent="0.2">
      <c r="A5" s="126" t="s">
        <v>69</v>
      </c>
      <c r="B5" s="12" t="s">
        <v>70</v>
      </c>
      <c r="C5" s="12" t="s">
        <v>70</v>
      </c>
      <c r="D5" s="12" t="s">
        <v>70</v>
      </c>
      <c r="E5" s="12" t="s">
        <v>70</v>
      </c>
      <c r="F5" s="12" t="s">
        <v>70</v>
      </c>
      <c r="G5" s="12" t="s">
        <v>70</v>
      </c>
      <c r="H5" s="12" t="s">
        <v>70</v>
      </c>
      <c r="I5" s="12" t="s">
        <v>70</v>
      </c>
      <c r="J5" s="12" t="s">
        <v>70</v>
      </c>
      <c r="K5" s="12" t="s">
        <v>70</v>
      </c>
      <c r="L5" s="12" t="s">
        <v>70</v>
      </c>
      <c r="M5" s="12" t="s">
        <v>70</v>
      </c>
      <c r="N5" s="12" t="s">
        <v>70</v>
      </c>
      <c r="O5" s="12" t="s">
        <v>70</v>
      </c>
      <c r="P5" s="12" t="s">
        <v>70</v>
      </c>
    </row>
    <row r="6" spans="1:17" s="1" customFormat="1" ht="15" customHeight="1" x14ac:dyDescent="0.2">
      <c r="A6" s="126" t="s">
        <v>9</v>
      </c>
      <c r="B6" s="12" t="s">
        <v>22</v>
      </c>
      <c r="C6" s="12" t="s">
        <v>24</v>
      </c>
      <c r="D6" s="12" t="s">
        <v>22</v>
      </c>
      <c r="E6" s="12" t="s">
        <v>24</v>
      </c>
      <c r="F6" s="12" t="s">
        <v>22</v>
      </c>
      <c r="G6" s="12" t="s">
        <v>24</v>
      </c>
      <c r="H6" s="12" t="s">
        <v>22</v>
      </c>
      <c r="I6" s="12" t="s">
        <v>24</v>
      </c>
      <c r="J6" s="12" t="s">
        <v>22</v>
      </c>
      <c r="K6" s="12" t="s">
        <v>24</v>
      </c>
      <c r="L6" s="12" t="s">
        <v>26</v>
      </c>
      <c r="M6" s="12" t="s">
        <v>22</v>
      </c>
      <c r="N6" s="12" t="s">
        <v>24</v>
      </c>
      <c r="O6" s="12" t="s">
        <v>22</v>
      </c>
      <c r="P6" s="12" t="s">
        <v>24</v>
      </c>
      <c r="Q6" s="17"/>
    </row>
    <row r="7" spans="1:17" s="1" customFormat="1" ht="15" customHeight="1" x14ac:dyDescent="0.2">
      <c r="A7" s="19" t="s">
        <v>12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20</v>
      </c>
      <c r="M7" s="13" t="s">
        <v>0</v>
      </c>
      <c r="N7" s="13" t="s">
        <v>0</v>
      </c>
      <c r="O7" s="13" t="s">
        <v>0</v>
      </c>
      <c r="P7" s="13" t="s">
        <v>0</v>
      </c>
      <c r="Q7" s="17"/>
    </row>
    <row r="8" spans="1:17" s="1" customFormat="1" ht="15" customHeight="1" x14ac:dyDescent="0.2">
      <c r="A8" s="20" t="s">
        <v>33</v>
      </c>
      <c r="B8" s="41">
        <f>MOD(B9-TIME(0,20,0),1)</f>
        <v>9.1666666666666674E-2</v>
      </c>
      <c r="C8" s="41">
        <f>MOD(C15-TIME(0,40,0),1)</f>
        <v>0.10902777777777779</v>
      </c>
      <c r="D8" s="41">
        <f>MOD(D9-TIME(0,20,0),1)</f>
        <v>0.15347222222222226</v>
      </c>
      <c r="E8" s="41">
        <f>MOD(E15-TIME(0,40,0),1)</f>
        <v>0.17083333333333334</v>
      </c>
      <c r="F8" s="41">
        <f>MOD(F9-TIME(0,20,0),1)</f>
        <v>0.2256944444444445</v>
      </c>
      <c r="G8" s="41">
        <f>MOD(G15-TIME(0,40,0),1)</f>
        <v>0.24305555555555558</v>
      </c>
      <c r="H8" s="41">
        <f>MOD(H9-TIME(0,20,0),1)</f>
        <v>0.27013888888888898</v>
      </c>
      <c r="I8" s="41">
        <f>MOD(I15-TIME(0,40,0),1)</f>
        <v>0.28750000000000003</v>
      </c>
      <c r="J8" s="41">
        <f>MOD(J9-TIME(0,20,0),1)</f>
        <v>0.30902777777777785</v>
      </c>
      <c r="K8" s="41">
        <f>MOD(K15-TIME(0,40,0),1)</f>
        <v>0.3263888888888889</v>
      </c>
      <c r="L8" s="41"/>
      <c r="M8" s="41">
        <f>MOD(M9-TIME(0,20,0),1)</f>
        <v>0.35555555555555562</v>
      </c>
      <c r="N8" s="41">
        <f>MOD(N15-TIME(0,40,0),1)</f>
        <v>0.37291666666666667</v>
      </c>
      <c r="O8" s="41">
        <f>MOD(O9-TIME(0,20,0),1)</f>
        <v>0.39236111111111116</v>
      </c>
      <c r="P8" s="41">
        <f>MOD(P15-TIME(0,40,0),1)</f>
        <v>0.40972222222222221</v>
      </c>
      <c r="Q8" s="17"/>
    </row>
    <row r="9" spans="1:17" s="1" customFormat="1" ht="15" customHeight="1" x14ac:dyDescent="0.2">
      <c r="A9" s="20" t="s">
        <v>3</v>
      </c>
      <c r="B9" s="41">
        <f>MOD(B10-TIME(0,5,0),1)</f>
        <v>0.10555555555555557</v>
      </c>
      <c r="C9" s="41"/>
      <c r="D9" s="41">
        <f>MOD(D10-TIME(0,5,0),1)</f>
        <v>0.16736111111111115</v>
      </c>
      <c r="E9" s="41"/>
      <c r="F9" s="41">
        <f>MOD(F10-TIME(0,5,0),1)</f>
        <v>0.2395833333333334</v>
      </c>
      <c r="G9" s="41"/>
      <c r="H9" s="41">
        <f>MOD(H10-TIME(0,5,0),1)</f>
        <v>0.28402777777777788</v>
      </c>
      <c r="I9" s="41"/>
      <c r="J9" s="41">
        <f>MOD(J10-TIME(0,5,0),1)</f>
        <v>0.32291666666666674</v>
      </c>
      <c r="K9" s="41"/>
      <c r="L9" s="41"/>
      <c r="M9" s="41">
        <f>MOD(M10-TIME(0,5,0),1)</f>
        <v>0.36944444444444452</v>
      </c>
      <c r="N9" s="41"/>
      <c r="O9" s="41">
        <f>MOD(O10-TIME(0,5,0),1)</f>
        <v>0.40625000000000006</v>
      </c>
      <c r="P9" s="41"/>
      <c r="Q9" s="17"/>
    </row>
    <row r="10" spans="1:17" s="1" customFormat="1" ht="15" customHeight="1" x14ac:dyDescent="0.2">
      <c r="A10" s="20" t="s">
        <v>4</v>
      </c>
      <c r="B10" s="41">
        <f>MOD(B11-TIME(0,10,0),1)</f>
        <v>0.10902777777777779</v>
      </c>
      <c r="C10" s="41"/>
      <c r="D10" s="41">
        <f>MOD(D11-TIME(0,10,0),1)</f>
        <v>0.17083333333333336</v>
      </c>
      <c r="E10" s="41"/>
      <c r="F10" s="41">
        <f>MOD(F11-TIME(0,10,0),1)</f>
        <v>0.24305555555555561</v>
      </c>
      <c r="G10" s="41"/>
      <c r="H10" s="41">
        <f>MOD(H11-TIME(0,10,0),1)</f>
        <v>0.28750000000000009</v>
      </c>
      <c r="I10" s="41"/>
      <c r="J10" s="41">
        <f>MOD(J11-TIME(0,10,0),1)</f>
        <v>0.32638888888888895</v>
      </c>
      <c r="K10" s="41"/>
      <c r="L10" s="41"/>
      <c r="M10" s="41">
        <f>MOD(M11-TIME(0,10,0),1)</f>
        <v>0.37291666666666673</v>
      </c>
      <c r="N10" s="41"/>
      <c r="O10" s="41">
        <f>MOD(O11-TIME(0,10,0),1)</f>
        <v>0.40972222222222227</v>
      </c>
      <c r="P10" s="41"/>
      <c r="Q10" s="17"/>
    </row>
    <row r="11" spans="1:17" s="1" customFormat="1" ht="15" customHeight="1" x14ac:dyDescent="0.2">
      <c r="A11" s="20" t="s">
        <v>5</v>
      </c>
      <c r="B11" s="41">
        <f>MOD(B12-TIME(0,5,0),1)</f>
        <v>0.11597222222222224</v>
      </c>
      <c r="C11" s="41"/>
      <c r="D11" s="41">
        <f>MOD(D12-TIME(0,5,0),1)</f>
        <v>0.17777777777777781</v>
      </c>
      <c r="E11" s="41"/>
      <c r="F11" s="41">
        <f>MOD(F12-TIME(0,5,0),1)</f>
        <v>0.25000000000000006</v>
      </c>
      <c r="G11" s="41"/>
      <c r="H11" s="41">
        <f>MOD(H12-TIME(0,5,0),1)</f>
        <v>0.29444444444444451</v>
      </c>
      <c r="I11" s="41"/>
      <c r="J11" s="41">
        <f>MOD(J12-TIME(0,5,0),1)</f>
        <v>0.33333333333333337</v>
      </c>
      <c r="K11" s="41"/>
      <c r="L11" s="41">
        <f>MOD(L12-TIME(0,5,0),1)</f>
        <v>0.35902777777777783</v>
      </c>
      <c r="M11" s="41">
        <f>MOD(M12-TIME(0,5,0),1)</f>
        <v>0.37986111111111115</v>
      </c>
      <c r="N11" s="41"/>
      <c r="O11" s="41">
        <f>MOD(O12-TIME(0,5,0),1)</f>
        <v>0.41666666666666669</v>
      </c>
      <c r="P11" s="41"/>
      <c r="Q11" s="17"/>
    </row>
    <row r="12" spans="1:17" s="1" customFormat="1" ht="15" customHeight="1" x14ac:dyDescent="0.2">
      <c r="A12" s="20" t="s">
        <v>6</v>
      </c>
      <c r="B12" s="41">
        <f>MOD(B13-TIME(0,5,0),1)</f>
        <v>0.11944444444444446</v>
      </c>
      <c r="C12" s="41"/>
      <c r="D12" s="41">
        <f>MOD(D13-TIME(0,5,0),1)</f>
        <v>0.18125000000000002</v>
      </c>
      <c r="E12" s="41"/>
      <c r="F12" s="41">
        <f>MOD(F13-TIME(0,5,0),1)</f>
        <v>0.25347222222222227</v>
      </c>
      <c r="G12" s="41"/>
      <c r="H12" s="41">
        <f>MOD(H13-TIME(0,5,0),1)</f>
        <v>0.29791666666666672</v>
      </c>
      <c r="I12" s="41"/>
      <c r="J12" s="41">
        <f>MOD(J13-TIME(0,5,0),1)</f>
        <v>0.33680555555555558</v>
      </c>
      <c r="K12" s="41"/>
      <c r="L12" s="41">
        <f>MOD(L13-TIME(0,5,0),1)</f>
        <v>0.36250000000000004</v>
      </c>
      <c r="M12" s="41">
        <f>MOD(M13-TIME(0,5,0),1)</f>
        <v>0.38333333333333336</v>
      </c>
      <c r="N12" s="41"/>
      <c r="O12" s="41">
        <f>MOD(O13-TIME(0,5,0),1)</f>
        <v>0.4201388888888889</v>
      </c>
      <c r="P12" s="41"/>
      <c r="Q12" s="17"/>
    </row>
    <row r="13" spans="1:17" s="1" customFormat="1" ht="15" customHeight="1" x14ac:dyDescent="0.2">
      <c r="A13" s="20" t="s">
        <v>7</v>
      </c>
      <c r="B13" s="41">
        <f>MOD(B14-TIME(0,7,0),1)</f>
        <v>0.12291666666666669</v>
      </c>
      <c r="C13" s="41"/>
      <c r="D13" s="41">
        <f>MOD(D14-TIME(0,7,0),1)</f>
        <v>0.18472222222222223</v>
      </c>
      <c r="E13" s="41"/>
      <c r="F13" s="41">
        <f>MOD(F14-TIME(0,7,0),1)</f>
        <v>0.25694444444444448</v>
      </c>
      <c r="G13" s="41"/>
      <c r="H13" s="41">
        <f>MOD(H14-TIME(0,7,0),1)</f>
        <v>0.30138888888888893</v>
      </c>
      <c r="I13" s="41"/>
      <c r="J13" s="41">
        <f>MOD(J14-TIME(0,7,0),1)</f>
        <v>0.34027777777777779</v>
      </c>
      <c r="K13" s="41"/>
      <c r="L13" s="41">
        <f>MOD(L14-TIME(0,7,0),1)</f>
        <v>0.36597222222222225</v>
      </c>
      <c r="M13" s="41">
        <f>MOD(M14-TIME(0,7,0),1)</f>
        <v>0.38680555555555557</v>
      </c>
      <c r="N13" s="41"/>
      <c r="O13" s="41">
        <f>MOD(O14-TIME(0,7,0),1)</f>
        <v>0.4236111111111111</v>
      </c>
      <c r="P13" s="41"/>
      <c r="Q13" s="17"/>
    </row>
    <row r="14" spans="1:17" s="1" customFormat="1" ht="15" customHeight="1" x14ac:dyDescent="0.2">
      <c r="A14" s="20" t="s">
        <v>8</v>
      </c>
      <c r="B14" s="41">
        <f>MOD(B15-TIME(0,13,0),1)</f>
        <v>0.1277777777777778</v>
      </c>
      <c r="C14" s="41"/>
      <c r="D14" s="41">
        <f>MOD(D15-TIME(0,13,0),1)</f>
        <v>0.18958333333333335</v>
      </c>
      <c r="E14" s="41"/>
      <c r="F14" s="41">
        <f>MOD(F15-TIME(0,13,0),1)</f>
        <v>0.26180555555555557</v>
      </c>
      <c r="G14" s="41"/>
      <c r="H14" s="41">
        <f>MOD(H15-TIME(0,13,0),1)</f>
        <v>0.30625000000000002</v>
      </c>
      <c r="I14" s="41"/>
      <c r="J14" s="41">
        <f>MOD(J15-TIME(0,13,0),1)</f>
        <v>0.34513888888888888</v>
      </c>
      <c r="K14" s="41"/>
      <c r="L14" s="41">
        <f>MOD(L15-TIME(0,13,0),1)</f>
        <v>0.37083333333333335</v>
      </c>
      <c r="M14" s="41">
        <f>MOD(M15-TIME(0,13,0),1)</f>
        <v>0.39166666666666666</v>
      </c>
      <c r="N14" s="41"/>
      <c r="O14" s="41">
        <f>MOD(O15-TIME(0,13,0),1)</f>
        <v>0.4284722222222222</v>
      </c>
      <c r="P14" s="41"/>
      <c r="Q14" s="17"/>
    </row>
    <row r="15" spans="1:17" s="1" customFormat="1" ht="15" customHeight="1" x14ac:dyDescent="0.2">
      <c r="A15" s="20" t="s">
        <v>32</v>
      </c>
      <c r="B15" s="29">
        <f>MOD(B16-TIME(0,10,0),1)</f>
        <v>0.13680555555555557</v>
      </c>
      <c r="C15" s="29">
        <f>MOD(C16-TIME(0,10,0),1)</f>
        <v>0.13680555555555557</v>
      </c>
      <c r="D15" s="29">
        <f>MOD(D16-TIME(0,10,0),1)</f>
        <v>0.19861111111111113</v>
      </c>
      <c r="E15" s="29">
        <f t="shared" ref="E15:N15" si="0">MOD(E16-TIME(0,10,0),1)</f>
        <v>0.19861111111111113</v>
      </c>
      <c r="F15" s="29">
        <f>MOD(F16-TIME(0,10,0),1)</f>
        <v>0.27083333333333337</v>
      </c>
      <c r="G15" s="29">
        <f t="shared" si="0"/>
        <v>0.27083333333333337</v>
      </c>
      <c r="H15" s="29">
        <f>MOD(H16-TIME(0,10,0),1)</f>
        <v>0.31527777777777782</v>
      </c>
      <c r="I15" s="29">
        <f t="shared" si="0"/>
        <v>0.31527777777777782</v>
      </c>
      <c r="J15" s="29">
        <f>MOD(J16-TIME(0,10,0),1)</f>
        <v>0.35416666666666669</v>
      </c>
      <c r="K15" s="29">
        <f t="shared" si="0"/>
        <v>0.35416666666666669</v>
      </c>
      <c r="L15" s="29">
        <f>MOD(L16-TIME(0,10,0),1)</f>
        <v>0.37986111111111115</v>
      </c>
      <c r="M15" s="29">
        <f>MOD(M16-TIME(0,10,0),1)</f>
        <v>0.40069444444444446</v>
      </c>
      <c r="N15" s="29">
        <f t="shared" si="0"/>
        <v>0.40069444444444446</v>
      </c>
      <c r="O15" s="29">
        <f>MOD(O16-TIME(0,10,0),1)</f>
        <v>0.4375</v>
      </c>
      <c r="P15" s="29">
        <f>MOD(P16-TIME(0,10,0),1)</f>
        <v>0.4375</v>
      </c>
      <c r="Q15" s="17"/>
    </row>
    <row r="16" spans="1:17" s="1" customFormat="1" ht="15" customHeight="1" x14ac:dyDescent="0.2">
      <c r="A16" s="21" t="s">
        <v>10</v>
      </c>
      <c r="B16" s="108">
        <v>0.14375000000000002</v>
      </c>
      <c r="C16" s="108">
        <v>0.14375000000000002</v>
      </c>
      <c r="D16" s="108">
        <v>0.20555555555555557</v>
      </c>
      <c r="E16" s="108">
        <v>0.20555555555555557</v>
      </c>
      <c r="F16" s="108">
        <v>0.27777777777777779</v>
      </c>
      <c r="G16" s="108">
        <v>0.27777777777777779</v>
      </c>
      <c r="H16" s="108">
        <v>0.32222222222222224</v>
      </c>
      <c r="I16" s="108">
        <v>0.32222222222222224</v>
      </c>
      <c r="J16" s="108">
        <v>0.3611111111111111</v>
      </c>
      <c r="K16" s="108">
        <v>0.3611111111111111</v>
      </c>
      <c r="L16" s="108">
        <v>0.38680555555555557</v>
      </c>
      <c r="M16" s="108">
        <v>0.40763888888888888</v>
      </c>
      <c r="N16" s="108">
        <v>0.40763888888888888</v>
      </c>
      <c r="O16" s="108">
        <v>0.44444444444444442</v>
      </c>
      <c r="P16" s="108">
        <v>0.44444444444444442</v>
      </c>
      <c r="Q16" s="17"/>
    </row>
    <row r="17" spans="1:17" s="1" customFormat="1" ht="15" customHeight="1" x14ac:dyDescent="0.2">
      <c r="A17" s="9"/>
      <c r="B17" s="93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93"/>
      <c r="N17" s="93"/>
      <c r="O17" s="93"/>
      <c r="P17" s="93"/>
      <c r="Q17" s="9"/>
    </row>
    <row r="18" spans="1:17" s="1" customFormat="1" ht="15" customHeight="1" x14ac:dyDescent="0.2">
      <c r="A18" s="126" t="s">
        <v>69</v>
      </c>
      <c r="B18" s="12" t="s">
        <v>70</v>
      </c>
      <c r="C18" s="12" t="s">
        <v>70</v>
      </c>
      <c r="D18" s="12" t="s">
        <v>70</v>
      </c>
      <c r="E18" s="12" t="s">
        <v>70</v>
      </c>
      <c r="F18" s="12" t="s">
        <v>70</v>
      </c>
      <c r="G18" s="12" t="s">
        <v>70</v>
      </c>
      <c r="H18" s="12" t="s">
        <v>70</v>
      </c>
      <c r="I18" s="12" t="s">
        <v>70</v>
      </c>
      <c r="J18" s="12" t="s">
        <v>70</v>
      </c>
      <c r="K18" s="12" t="s">
        <v>70</v>
      </c>
      <c r="L18" s="12" t="s">
        <v>70</v>
      </c>
      <c r="M18" s="12" t="s">
        <v>70</v>
      </c>
      <c r="N18" s="12" t="s">
        <v>70</v>
      </c>
      <c r="O18" s="12" t="s">
        <v>70</v>
      </c>
      <c r="P18" s="93"/>
      <c r="Q18" s="9"/>
    </row>
    <row r="19" spans="1:17" s="1" customFormat="1" ht="15" customHeight="1" x14ac:dyDescent="0.2">
      <c r="A19" s="126" t="s">
        <v>9</v>
      </c>
      <c r="B19" s="48" t="s">
        <v>22</v>
      </c>
      <c r="C19" s="48" t="s">
        <v>24</v>
      </c>
      <c r="D19" s="48" t="s">
        <v>22</v>
      </c>
      <c r="E19" s="48" t="s">
        <v>24</v>
      </c>
      <c r="F19" s="48" t="s">
        <v>22</v>
      </c>
      <c r="G19" s="48" t="s">
        <v>24</v>
      </c>
      <c r="H19" s="48" t="s">
        <v>22</v>
      </c>
      <c r="I19" s="48" t="s">
        <v>24</v>
      </c>
      <c r="J19" s="48" t="s">
        <v>22</v>
      </c>
      <c r="K19" s="48" t="s">
        <v>24</v>
      </c>
      <c r="L19" s="48" t="s">
        <v>22</v>
      </c>
      <c r="M19" s="48" t="s">
        <v>24</v>
      </c>
      <c r="N19" s="48" t="s">
        <v>22</v>
      </c>
      <c r="O19" s="48" t="s">
        <v>24</v>
      </c>
      <c r="Q19" s="17"/>
    </row>
    <row r="20" spans="1:17" s="1" customFormat="1" ht="15" customHeight="1" x14ac:dyDescent="0.2">
      <c r="A20" s="19" t="s">
        <v>12</v>
      </c>
      <c r="B20" s="50" t="s">
        <v>0</v>
      </c>
      <c r="C20" s="50" t="s">
        <v>0</v>
      </c>
      <c r="D20" s="50" t="s">
        <v>0</v>
      </c>
      <c r="E20" s="50" t="s">
        <v>0</v>
      </c>
      <c r="F20" s="50" t="s">
        <v>0</v>
      </c>
      <c r="G20" s="50" t="s">
        <v>0</v>
      </c>
      <c r="H20" s="50" t="s">
        <v>0</v>
      </c>
      <c r="I20" s="50" t="s">
        <v>0</v>
      </c>
      <c r="J20" s="50" t="s">
        <v>0</v>
      </c>
      <c r="K20" s="50" t="s">
        <v>0</v>
      </c>
      <c r="L20" s="50" t="s">
        <v>0</v>
      </c>
      <c r="M20" s="50" t="s">
        <v>0</v>
      </c>
      <c r="N20" s="50" t="s">
        <v>0</v>
      </c>
      <c r="O20" s="50" t="s">
        <v>0</v>
      </c>
      <c r="Q20" s="17"/>
    </row>
    <row r="21" spans="1:17" s="1" customFormat="1" ht="15" customHeight="1" x14ac:dyDescent="0.2">
      <c r="A21" s="20" t="s">
        <v>33</v>
      </c>
      <c r="B21" s="31">
        <f>MOD(B22-TIME(0,20,0),1)</f>
        <v>0.43888888888888894</v>
      </c>
      <c r="C21" s="29">
        <f>MOD(C28-TIME(0,40,0),1)</f>
        <v>0.45624999999999999</v>
      </c>
      <c r="D21" s="31">
        <f>MOD(D22-TIME(0,20,0),1)</f>
        <v>0.47569444444444459</v>
      </c>
      <c r="E21" s="29">
        <f>MOD(E28-TIME(0,40,0),1)</f>
        <v>0.49305555555555558</v>
      </c>
      <c r="F21" s="31">
        <f>MOD(F22-TIME(0,20,0),1)</f>
        <v>0.52222222222222237</v>
      </c>
      <c r="G21" s="29">
        <f>MOD(G28-TIME(0,40,0),1)</f>
        <v>0.5395833333333333</v>
      </c>
      <c r="H21" s="31">
        <f>MOD(H22-TIME(0,20,0),1)</f>
        <v>0.5590277777777779</v>
      </c>
      <c r="I21" s="29">
        <f>MOD(I28-TIME(0,40,0),1)</f>
        <v>0.57638888888888884</v>
      </c>
      <c r="J21" s="31">
        <f>MOD(J22-TIME(0,20,0),1)</f>
        <v>0.60555555555555574</v>
      </c>
      <c r="K21" s="29">
        <f>MOD(K28-TIME(0,40,0),1)</f>
        <v>0.62291666666666667</v>
      </c>
      <c r="L21" s="31">
        <f>MOD(L22-TIME(0,20,0),1)</f>
        <v>0.64236111111111138</v>
      </c>
      <c r="M21" s="29">
        <f>MOD(M28-TIME(0,40,0),1)</f>
        <v>0.65972222222222232</v>
      </c>
      <c r="N21" s="31">
        <f>MOD(N22-TIME(0,20,0),1)</f>
        <v>0.68888888888888911</v>
      </c>
      <c r="O21" s="29">
        <f>MOD(O28-TIME(0,40,0),1)</f>
        <v>0.70625000000000004</v>
      </c>
      <c r="Q21" s="17"/>
    </row>
    <row r="22" spans="1:17" s="1" customFormat="1" ht="15" customHeight="1" x14ac:dyDescent="0.2">
      <c r="A22" s="22" t="s">
        <v>3</v>
      </c>
      <c r="B22" s="31">
        <f>MOD(B23-TIME(0,5,0),1)</f>
        <v>0.45277777777777783</v>
      </c>
      <c r="C22" s="31"/>
      <c r="D22" s="31">
        <f t="shared" ref="D22" si="1">MOD(D23-TIME(0,5,0),1)</f>
        <v>0.48958333333333348</v>
      </c>
      <c r="E22" s="31"/>
      <c r="F22" s="31">
        <f t="shared" ref="F22" si="2">MOD(F23-TIME(0,5,0),1)</f>
        <v>0.5361111111111112</v>
      </c>
      <c r="G22" s="31"/>
      <c r="H22" s="31">
        <f t="shared" ref="H22" si="3">MOD(H23-TIME(0,5,0),1)</f>
        <v>0.57291666666666674</v>
      </c>
      <c r="I22" s="31"/>
      <c r="J22" s="31">
        <f t="shared" ref="J22" si="4">MOD(J23-TIME(0,5,0),1)</f>
        <v>0.61944444444444458</v>
      </c>
      <c r="K22" s="31"/>
      <c r="L22" s="31">
        <f t="shared" ref="L22" si="5">MOD(L23-TIME(0,5,0),1)</f>
        <v>0.65625000000000022</v>
      </c>
      <c r="M22" s="31"/>
      <c r="N22" s="31">
        <f t="shared" ref="N22" si="6">MOD(N23-TIME(0,5,0),1)</f>
        <v>0.70277777777777795</v>
      </c>
      <c r="O22" s="31"/>
      <c r="Q22" s="17"/>
    </row>
    <row r="23" spans="1:17" s="1" customFormat="1" ht="15" customHeight="1" x14ac:dyDescent="0.2">
      <c r="A23" s="22" t="s">
        <v>4</v>
      </c>
      <c r="B23" s="31">
        <f>MOD(B24-TIME(0,10,0),1)</f>
        <v>0.45625000000000004</v>
      </c>
      <c r="C23" s="31"/>
      <c r="D23" s="31">
        <f>MOD(D24-TIME(0,10,0),1)</f>
        <v>0.49305555555555569</v>
      </c>
      <c r="E23" s="31"/>
      <c r="F23" s="31">
        <f>MOD(F24-TIME(0,10,0),1)</f>
        <v>0.53958333333333341</v>
      </c>
      <c r="G23" s="31"/>
      <c r="H23" s="31">
        <f>MOD(H24-TIME(0,10,0),1)</f>
        <v>0.57638888888888895</v>
      </c>
      <c r="I23" s="31"/>
      <c r="J23" s="31">
        <f>MOD(J24-TIME(0,10,0),1)</f>
        <v>0.62291666666666679</v>
      </c>
      <c r="K23" s="31"/>
      <c r="L23" s="31">
        <f>MOD(L24-TIME(0,10,0),1)</f>
        <v>0.65972222222222243</v>
      </c>
      <c r="M23" s="31"/>
      <c r="N23" s="31">
        <f>MOD(N24-TIME(0,10,0),1)</f>
        <v>0.70625000000000016</v>
      </c>
      <c r="O23" s="31"/>
      <c r="Q23" s="17"/>
    </row>
    <row r="24" spans="1:17" s="1" customFormat="1" ht="15" customHeight="1" x14ac:dyDescent="0.2">
      <c r="A24" s="22" t="s">
        <v>5</v>
      </c>
      <c r="B24" s="31">
        <f>MOD(B25-TIME(0,5,0),1)</f>
        <v>0.46319444444444446</v>
      </c>
      <c r="C24" s="31"/>
      <c r="D24" s="31">
        <f>MOD(D25-TIME(0,5,0),1)</f>
        <v>0.50000000000000011</v>
      </c>
      <c r="E24" s="31"/>
      <c r="F24" s="31">
        <f>MOD(F25-TIME(0,5,0),1)</f>
        <v>0.54652777777777783</v>
      </c>
      <c r="G24" s="31"/>
      <c r="H24" s="31">
        <f>MOD(H25-TIME(0,5,0),1)</f>
        <v>0.58333333333333337</v>
      </c>
      <c r="I24" s="31"/>
      <c r="J24" s="31">
        <f>MOD(J25-TIME(0,5,0),1)</f>
        <v>0.6298611111111112</v>
      </c>
      <c r="K24" s="31"/>
      <c r="L24" s="31">
        <f>MOD(L25-TIME(0,5,0),1)</f>
        <v>0.66666666666666685</v>
      </c>
      <c r="M24" s="31"/>
      <c r="N24" s="31">
        <f>MOD(N25-TIME(0,5,0),1)</f>
        <v>0.71319444444444458</v>
      </c>
      <c r="O24" s="31"/>
      <c r="Q24" s="17"/>
    </row>
    <row r="25" spans="1:17" s="1" customFormat="1" ht="15" customHeight="1" x14ac:dyDescent="0.2">
      <c r="A25" s="22" t="s">
        <v>6</v>
      </c>
      <c r="B25" s="31">
        <f>MOD(B26-TIME(0,5,0),1)</f>
        <v>0.46666666666666667</v>
      </c>
      <c r="C25" s="31"/>
      <c r="D25" s="31">
        <f>MOD(D26-TIME(0,5,0),1)</f>
        <v>0.50347222222222232</v>
      </c>
      <c r="E25" s="31"/>
      <c r="F25" s="31">
        <f>MOD(F26-TIME(0,5,0),1)</f>
        <v>0.55000000000000004</v>
      </c>
      <c r="G25" s="31"/>
      <c r="H25" s="31">
        <f>MOD(H26-TIME(0,5,0),1)</f>
        <v>0.58680555555555558</v>
      </c>
      <c r="I25" s="31"/>
      <c r="J25" s="31">
        <f>MOD(J26-TIME(0,5,0),1)</f>
        <v>0.63333333333333341</v>
      </c>
      <c r="K25" s="31"/>
      <c r="L25" s="31">
        <f>MOD(L26-TIME(0,5,0),1)</f>
        <v>0.67013888888888906</v>
      </c>
      <c r="M25" s="31"/>
      <c r="N25" s="31">
        <f>MOD(N26-TIME(0,5,0),1)</f>
        <v>0.71666666666666679</v>
      </c>
      <c r="O25" s="31"/>
      <c r="Q25" s="17"/>
    </row>
    <row r="26" spans="1:17" s="1" customFormat="1" ht="15" customHeight="1" x14ac:dyDescent="0.2">
      <c r="A26" s="22" t="s">
        <v>7</v>
      </c>
      <c r="B26" s="31">
        <f>MOD(B27-TIME(0,7,0),1)</f>
        <v>0.47013888888888888</v>
      </c>
      <c r="C26" s="31"/>
      <c r="D26" s="31">
        <f>MOD(D27-TIME(0,7,0),1)</f>
        <v>0.50694444444444453</v>
      </c>
      <c r="E26" s="31"/>
      <c r="F26" s="31">
        <f>MOD(F27-TIME(0,7,0),1)</f>
        <v>0.55347222222222225</v>
      </c>
      <c r="G26" s="31"/>
      <c r="H26" s="31">
        <f>MOD(H27-TIME(0,7,0),1)</f>
        <v>0.59027777777777779</v>
      </c>
      <c r="I26" s="31"/>
      <c r="J26" s="31">
        <f>MOD(J27-TIME(0,7,0),1)</f>
        <v>0.63680555555555562</v>
      </c>
      <c r="K26" s="31"/>
      <c r="L26" s="31">
        <f>MOD(L27-TIME(0,7,0),1)</f>
        <v>0.67361111111111127</v>
      </c>
      <c r="M26" s="31"/>
      <c r="N26" s="31">
        <f>MOD(N27-TIME(0,7,0),1)</f>
        <v>0.72013888888888899</v>
      </c>
      <c r="O26" s="31"/>
      <c r="Q26" s="17"/>
    </row>
    <row r="27" spans="1:17" s="1" customFormat="1" ht="15" customHeight="1" x14ac:dyDescent="0.2">
      <c r="A27" s="22" t="s">
        <v>8</v>
      </c>
      <c r="B27" s="29">
        <f>MOD(B28-TIME(0,13,0),1)</f>
        <v>0.47499999999999998</v>
      </c>
      <c r="C27" s="31"/>
      <c r="D27" s="29">
        <f>MOD(D28-TIME(0,13,0),1)</f>
        <v>0.51180555555555562</v>
      </c>
      <c r="E27" s="31"/>
      <c r="F27" s="29">
        <f>MOD(F28-TIME(0,13,0),1)</f>
        <v>0.55833333333333335</v>
      </c>
      <c r="G27" s="31"/>
      <c r="H27" s="29">
        <f>MOD(H28-TIME(0,13,0),1)</f>
        <v>0.59513888888888888</v>
      </c>
      <c r="I27" s="31"/>
      <c r="J27" s="29">
        <f>MOD(J28-TIME(0,13,0),1)</f>
        <v>0.64166666666666672</v>
      </c>
      <c r="K27" s="31"/>
      <c r="L27" s="29">
        <f>MOD(L28-TIME(0,13,0),1)</f>
        <v>0.67847222222222237</v>
      </c>
      <c r="M27" s="31"/>
      <c r="N27" s="29">
        <f>MOD(N28-TIME(0,13,0),1)</f>
        <v>0.72500000000000009</v>
      </c>
      <c r="O27" s="31"/>
    </row>
    <row r="28" spans="1:17" s="1" customFormat="1" ht="15" customHeight="1" x14ac:dyDescent="0.2">
      <c r="A28" s="22" t="s">
        <v>32</v>
      </c>
      <c r="B28" s="31">
        <f>MOD(B29-TIME(0,10,0),1)</f>
        <v>0.48402777777777778</v>
      </c>
      <c r="C28" s="31">
        <f t="shared" ref="C28:O28" si="7">MOD(C29-TIME(0,10,0),1)</f>
        <v>0.48402777777777778</v>
      </c>
      <c r="D28" s="31">
        <f>MOD(D29-TIME(0,10,0),1)</f>
        <v>0.52083333333333337</v>
      </c>
      <c r="E28" s="31">
        <f t="shared" si="7"/>
        <v>0.52083333333333337</v>
      </c>
      <c r="F28" s="31">
        <f>MOD(F29-TIME(0,10,0),1)</f>
        <v>0.56736111111111109</v>
      </c>
      <c r="G28" s="31">
        <f t="shared" si="7"/>
        <v>0.56736111111111109</v>
      </c>
      <c r="H28" s="31">
        <f>MOD(H29-TIME(0,10,0),1)</f>
        <v>0.60416666666666663</v>
      </c>
      <c r="I28" s="31">
        <f t="shared" si="7"/>
        <v>0.60416666666666663</v>
      </c>
      <c r="J28" s="31">
        <f>MOD(J29-TIME(0,10,0),1)</f>
        <v>0.65069444444444446</v>
      </c>
      <c r="K28" s="31">
        <f t="shared" si="7"/>
        <v>0.65069444444444446</v>
      </c>
      <c r="L28" s="31">
        <f>MOD(L29-TIME(0,10,0),1)</f>
        <v>0.68750000000000011</v>
      </c>
      <c r="M28" s="31">
        <f t="shared" si="7"/>
        <v>0.68750000000000011</v>
      </c>
      <c r="N28" s="31">
        <f>MOD(N29-TIME(0,10,0),1)</f>
        <v>0.73402777777777783</v>
      </c>
      <c r="O28" s="31">
        <f t="shared" si="7"/>
        <v>0.73402777777777783</v>
      </c>
    </row>
    <row r="29" spans="1:17" s="1" customFormat="1" ht="15" customHeight="1" x14ac:dyDescent="0.2">
      <c r="A29" s="21" t="s">
        <v>10</v>
      </c>
      <c r="B29" s="108">
        <v>0.4909722222222222</v>
      </c>
      <c r="C29" s="108">
        <v>0.4909722222222222</v>
      </c>
      <c r="D29" s="108">
        <v>0.52777777777777779</v>
      </c>
      <c r="E29" s="108">
        <v>0.52777777777777779</v>
      </c>
      <c r="F29" s="108">
        <v>0.57430555555555551</v>
      </c>
      <c r="G29" s="108">
        <v>0.57430555555555551</v>
      </c>
      <c r="H29" s="108">
        <v>0.61111111111111105</v>
      </c>
      <c r="I29" s="108">
        <v>0.61111111111111105</v>
      </c>
      <c r="J29" s="108">
        <v>0.65763888888888888</v>
      </c>
      <c r="K29" s="108">
        <v>0.65763888888888888</v>
      </c>
      <c r="L29" s="108">
        <v>0.69444444444444453</v>
      </c>
      <c r="M29" s="108">
        <v>0.69444444444444453</v>
      </c>
      <c r="N29" s="108">
        <v>0.74097222222222225</v>
      </c>
      <c r="O29" s="108">
        <v>0.74097222222222225</v>
      </c>
    </row>
    <row r="30" spans="1:17" s="1" customFormat="1" ht="15" customHeight="1" x14ac:dyDescent="0.2">
      <c r="A30" s="9"/>
      <c r="B30" s="30"/>
      <c r="C30" s="30"/>
      <c r="D30" s="30"/>
      <c r="E30" s="30"/>
      <c r="F30" s="30"/>
      <c r="G30" s="30"/>
      <c r="H30" s="30"/>
      <c r="I30" s="93"/>
      <c r="J30" s="93"/>
      <c r="K30" s="93"/>
      <c r="L30" s="93"/>
      <c r="M30" s="93"/>
      <c r="N30" s="32"/>
      <c r="O30" s="32"/>
      <c r="P30" s="32"/>
      <c r="Q30" s="94"/>
    </row>
    <row r="31" spans="1:17" s="1" customFormat="1" ht="15" customHeight="1" x14ac:dyDescent="0.2">
      <c r="A31" s="126" t="s">
        <v>69</v>
      </c>
      <c r="B31" s="12" t="s">
        <v>70</v>
      </c>
      <c r="C31" s="12" t="s">
        <v>70</v>
      </c>
      <c r="D31" s="12" t="s">
        <v>70</v>
      </c>
      <c r="E31" s="12" t="s">
        <v>70</v>
      </c>
      <c r="F31" s="12" t="s">
        <v>70</v>
      </c>
      <c r="G31" s="12" t="s">
        <v>70</v>
      </c>
      <c r="H31" s="12" t="s">
        <v>70</v>
      </c>
      <c r="I31" s="12" t="s">
        <v>70</v>
      </c>
      <c r="J31" s="12" t="s">
        <v>70</v>
      </c>
      <c r="K31" s="12" t="s">
        <v>70</v>
      </c>
      <c r="L31" s="12" t="s">
        <v>70</v>
      </c>
      <c r="M31" s="12" t="s">
        <v>71</v>
      </c>
      <c r="N31" s="32"/>
      <c r="O31" s="32"/>
      <c r="P31" s="32"/>
      <c r="Q31" s="94"/>
    </row>
    <row r="32" spans="1:17" s="1" customFormat="1" ht="15" customHeight="1" x14ac:dyDescent="0.2">
      <c r="A32" s="126" t="s">
        <v>9</v>
      </c>
      <c r="B32" s="48" t="s">
        <v>22</v>
      </c>
      <c r="C32" s="48" t="s">
        <v>24</v>
      </c>
      <c r="D32" s="48" t="s">
        <v>22</v>
      </c>
      <c r="E32" s="48" t="s">
        <v>24</v>
      </c>
      <c r="F32" s="48" t="s">
        <v>22</v>
      </c>
      <c r="G32" s="48" t="s">
        <v>24</v>
      </c>
      <c r="H32" s="48" t="s">
        <v>22</v>
      </c>
      <c r="I32" s="48" t="s">
        <v>24</v>
      </c>
      <c r="J32" s="48" t="s">
        <v>22</v>
      </c>
      <c r="K32" s="48" t="s">
        <v>24</v>
      </c>
      <c r="L32" s="48" t="s">
        <v>22</v>
      </c>
      <c r="M32" s="48" t="s">
        <v>22</v>
      </c>
      <c r="N32" s="94"/>
      <c r="O32" s="94"/>
      <c r="P32" s="32"/>
      <c r="Q32" s="94"/>
    </row>
    <row r="33" spans="1:17" s="1" customFormat="1" ht="15" customHeight="1" x14ac:dyDescent="0.2">
      <c r="A33" s="19" t="s">
        <v>12</v>
      </c>
      <c r="B33" s="50" t="s">
        <v>0</v>
      </c>
      <c r="C33" s="50" t="s">
        <v>0</v>
      </c>
      <c r="D33" s="50" t="s">
        <v>0</v>
      </c>
      <c r="E33" s="50" t="s">
        <v>0</v>
      </c>
      <c r="F33" s="50" t="s">
        <v>0</v>
      </c>
      <c r="G33" s="50" t="s">
        <v>0</v>
      </c>
      <c r="H33" s="50" t="s">
        <v>0</v>
      </c>
      <c r="I33" s="50" t="s">
        <v>0</v>
      </c>
      <c r="J33" s="50" t="s">
        <v>0</v>
      </c>
      <c r="K33" s="50" t="s">
        <v>0</v>
      </c>
      <c r="L33" s="50" t="s">
        <v>0</v>
      </c>
      <c r="M33" s="50" t="s">
        <v>0</v>
      </c>
      <c r="N33" s="94"/>
      <c r="O33" s="94"/>
      <c r="P33" s="32"/>
      <c r="Q33" s="94"/>
    </row>
    <row r="34" spans="1:17" s="1" customFormat="1" ht="15" customHeight="1" x14ac:dyDescent="0.2">
      <c r="A34" s="20" t="s">
        <v>33</v>
      </c>
      <c r="B34" s="31">
        <f>MOD(B35-TIME(0,20,0),1)</f>
        <v>0.72569444444444464</v>
      </c>
      <c r="C34" s="29">
        <f>MOD(C41-TIME(0,40,0),1)</f>
        <v>0.74305555555555558</v>
      </c>
      <c r="D34" s="31">
        <f>MOD(D35-TIME(0,20,0),1)</f>
        <v>0.78055555555555578</v>
      </c>
      <c r="E34" s="29">
        <f>MOD(E41-TIME(0,40,0),1)</f>
        <v>0.79791666666666672</v>
      </c>
      <c r="F34" s="31">
        <f>MOD(F35-TIME(0,20,0),1)</f>
        <v>0.81805555555555576</v>
      </c>
      <c r="G34" s="29">
        <f>MOD(G41-TIME(0,40,0),1)</f>
        <v>0.8354166666666667</v>
      </c>
      <c r="H34" s="31">
        <f>MOD(H35-TIME(0,20,0),1)</f>
        <v>0.85972222222222239</v>
      </c>
      <c r="I34" s="29">
        <f>MOD(I41-TIME(0,40,0),1)</f>
        <v>0.87708333333333333</v>
      </c>
      <c r="J34" s="31">
        <f>MOD(J35-TIME(0,20,0),1)</f>
        <v>0.92847222222222248</v>
      </c>
      <c r="K34" s="29">
        <f>MOD(K41-TIME(0,40,0),1)</f>
        <v>0.94583333333333341</v>
      </c>
      <c r="L34" s="31">
        <f>MOD(L35-TIME(0,20,0),1)</f>
        <v>0.97013888888888899</v>
      </c>
      <c r="M34" s="31">
        <f>MOD(M35-TIME(0,20,0),1)</f>
        <v>6.9444444444444475E-3</v>
      </c>
      <c r="N34" s="94"/>
      <c r="O34" s="94"/>
      <c r="P34" s="32"/>
      <c r="Q34" s="94"/>
    </row>
    <row r="35" spans="1:17" s="1" customFormat="1" ht="15" customHeight="1" x14ac:dyDescent="0.2">
      <c r="A35" s="22" t="s">
        <v>3</v>
      </c>
      <c r="B35" s="31">
        <f t="shared" ref="B35" si="8">MOD(B36-TIME(0,5,0),1)</f>
        <v>0.73958333333333348</v>
      </c>
      <c r="C35" s="31"/>
      <c r="D35" s="31">
        <f t="shared" ref="D35" si="9">MOD(D36-TIME(0,5,0),1)</f>
        <v>0.79444444444444462</v>
      </c>
      <c r="E35" s="31"/>
      <c r="F35" s="31">
        <f t="shared" ref="F35" si="10">MOD(F36-TIME(0,5,0),1)</f>
        <v>0.8319444444444446</v>
      </c>
      <c r="G35" s="31"/>
      <c r="H35" s="31">
        <f t="shared" ref="H35" si="11">MOD(H36-TIME(0,5,0),1)</f>
        <v>0.87361111111111123</v>
      </c>
      <c r="I35" s="31"/>
      <c r="J35" s="31">
        <f>MOD(J36-TIME(0,5,0),1)</f>
        <v>0.94236111111111132</v>
      </c>
      <c r="K35" s="31"/>
      <c r="L35" s="31">
        <f t="shared" ref="L35:M35" si="12">MOD(L36-TIME(0,5,0),1)</f>
        <v>0.98402777777777783</v>
      </c>
      <c r="M35" s="31">
        <f t="shared" si="12"/>
        <v>2.0833333333333336E-2</v>
      </c>
      <c r="N35" s="94"/>
      <c r="O35" s="94"/>
      <c r="P35" s="32"/>
      <c r="Q35" s="94"/>
    </row>
    <row r="36" spans="1:17" s="1" customFormat="1" ht="15" customHeight="1" x14ac:dyDescent="0.2">
      <c r="A36" s="22" t="s">
        <v>4</v>
      </c>
      <c r="B36" s="31">
        <f>MOD(B37-TIME(0,10,0),1)</f>
        <v>0.74305555555555569</v>
      </c>
      <c r="C36" s="31"/>
      <c r="D36" s="31">
        <f>MOD(D37-TIME(0,10,0),1)</f>
        <v>0.79791666666666683</v>
      </c>
      <c r="E36" s="31"/>
      <c r="F36" s="31">
        <f>MOD(F37-TIME(0,10,0),1)</f>
        <v>0.83541666666666681</v>
      </c>
      <c r="G36" s="31"/>
      <c r="H36" s="31">
        <f>MOD(H37-TIME(0,10,0),1)</f>
        <v>0.87708333333333344</v>
      </c>
      <c r="I36" s="31"/>
      <c r="J36" s="31">
        <f>MOD(J37-TIME(0,10,0),1)</f>
        <v>0.94583333333333353</v>
      </c>
      <c r="K36" s="31"/>
      <c r="L36" s="31">
        <f>MOD(L37-TIME(0,10,0),1)</f>
        <v>0.98750000000000004</v>
      </c>
      <c r="M36" s="31">
        <f>MOD(M37-TIME(0,10,0),1)</f>
        <v>2.4305555555555556E-2</v>
      </c>
      <c r="N36" s="94"/>
      <c r="O36" s="94"/>
      <c r="P36" s="32"/>
      <c r="Q36" s="94"/>
    </row>
    <row r="37" spans="1:17" s="1" customFormat="1" ht="15" customHeight="1" x14ac:dyDescent="0.2">
      <c r="A37" s="22" t="s">
        <v>5</v>
      </c>
      <c r="B37" s="31">
        <f>MOD(B38-TIME(0,5,0),1)</f>
        <v>0.75000000000000011</v>
      </c>
      <c r="C37" s="31"/>
      <c r="D37" s="31">
        <f>MOD(D38-TIME(0,5,0),1)</f>
        <v>0.80486111111111125</v>
      </c>
      <c r="E37" s="31"/>
      <c r="F37" s="31">
        <f>MOD(F38-TIME(0,5,0),1)</f>
        <v>0.84236111111111123</v>
      </c>
      <c r="G37" s="31"/>
      <c r="H37" s="31">
        <f>MOD(H38-TIME(0,5,0),1)</f>
        <v>0.88402777777777786</v>
      </c>
      <c r="I37" s="31"/>
      <c r="J37" s="31">
        <f>MOD(J38-TIME(0,5,0),1)</f>
        <v>0.95277777777777795</v>
      </c>
      <c r="K37" s="31"/>
      <c r="L37" s="31">
        <f t="shared" ref="L37:M38" si="13">MOD(L38-TIME(0,5,0),1)</f>
        <v>0.99444444444444446</v>
      </c>
      <c r="M37" s="31">
        <f t="shared" si="13"/>
        <v>3.125E-2</v>
      </c>
      <c r="N37" s="94"/>
      <c r="O37" s="94"/>
      <c r="P37" s="32"/>
      <c r="Q37" s="94"/>
    </row>
    <row r="38" spans="1:17" s="1" customFormat="1" ht="15" customHeight="1" x14ac:dyDescent="0.2">
      <c r="A38" s="22" t="s">
        <v>6</v>
      </c>
      <c r="B38" s="31">
        <f>MOD(B39-TIME(0,5,0),1)</f>
        <v>0.75347222222222232</v>
      </c>
      <c r="C38" s="31"/>
      <c r="D38" s="31">
        <f>MOD(D39-TIME(0,5,0),1)</f>
        <v>0.80833333333333346</v>
      </c>
      <c r="E38" s="31"/>
      <c r="F38" s="31">
        <f>MOD(F39-TIME(0,5,0),1)</f>
        <v>0.84583333333333344</v>
      </c>
      <c r="G38" s="31"/>
      <c r="H38" s="31">
        <f>MOD(H39-TIME(0,5,0),1)</f>
        <v>0.88750000000000007</v>
      </c>
      <c r="I38" s="31"/>
      <c r="J38" s="31">
        <f>MOD(J39-TIME(0,5,0),1)</f>
        <v>0.95625000000000016</v>
      </c>
      <c r="K38" s="31"/>
      <c r="L38" s="31">
        <f t="shared" si="13"/>
        <v>0.99791666666666667</v>
      </c>
      <c r="M38" s="31">
        <f t="shared" si="13"/>
        <v>3.4722222222222224E-2</v>
      </c>
      <c r="N38" s="94"/>
      <c r="O38" s="94"/>
      <c r="P38" s="32"/>
      <c r="Q38" s="94"/>
    </row>
    <row r="39" spans="1:17" s="1" customFormat="1" ht="15" customHeight="1" x14ac:dyDescent="0.2">
      <c r="A39" s="22" t="s">
        <v>7</v>
      </c>
      <c r="B39" s="31">
        <f>MOD(B40-TIME(0,7,0),1)</f>
        <v>0.75694444444444453</v>
      </c>
      <c r="C39" s="31"/>
      <c r="D39" s="31">
        <f>MOD(D40-TIME(0,7,0),1)</f>
        <v>0.81180555555555567</v>
      </c>
      <c r="E39" s="31"/>
      <c r="F39" s="31">
        <f>MOD(F40-TIME(0,7,0),1)</f>
        <v>0.84930555555555565</v>
      </c>
      <c r="G39" s="31"/>
      <c r="H39" s="31">
        <f>MOD(H40-TIME(0,7,0),1)</f>
        <v>0.89097222222222228</v>
      </c>
      <c r="I39" s="31"/>
      <c r="J39" s="31">
        <f>MOD(J40-TIME(0,7,0),1)</f>
        <v>0.95972222222222237</v>
      </c>
      <c r="K39" s="31"/>
      <c r="L39" s="31">
        <f>MOD(L40-TIME(0,7,0),1)</f>
        <v>1.3888888888888892E-3</v>
      </c>
      <c r="M39" s="31">
        <f>MOD(M40-TIME(0,7,0),1)</f>
        <v>3.8194444444444448E-2</v>
      </c>
      <c r="N39" s="94"/>
      <c r="O39" s="94"/>
      <c r="P39" s="32"/>
      <c r="Q39" s="94"/>
    </row>
    <row r="40" spans="1:17" s="1" customFormat="1" ht="15" customHeight="1" x14ac:dyDescent="0.2">
      <c r="A40" s="22" t="s">
        <v>8</v>
      </c>
      <c r="B40" s="29">
        <f>MOD(B41-TIME(0,13,0),1)</f>
        <v>0.76180555555555562</v>
      </c>
      <c r="C40" s="31"/>
      <c r="D40" s="29">
        <f>MOD(D41-TIME(0,13,0),1)</f>
        <v>0.81666666666666676</v>
      </c>
      <c r="E40" s="31"/>
      <c r="F40" s="29">
        <f>MOD(F41-TIME(0,13,0),1)</f>
        <v>0.85416666666666674</v>
      </c>
      <c r="G40" s="31"/>
      <c r="H40" s="29">
        <f>MOD(H41-TIME(0,13,0),1)</f>
        <v>0.89583333333333337</v>
      </c>
      <c r="I40" s="31"/>
      <c r="J40" s="29">
        <f>MOD(J41-TIME(0,13,0),1)</f>
        <v>0.96458333333333346</v>
      </c>
      <c r="K40" s="31"/>
      <c r="L40" s="31">
        <f>MOD(L41-TIME(0,3,0),1)</f>
        <v>6.2500000000000003E-3</v>
      </c>
      <c r="M40" s="31">
        <f>MOD(M41-TIME(0,3,0),1)</f>
        <v>4.3055555555555555E-2</v>
      </c>
      <c r="N40" s="94"/>
      <c r="O40" s="94"/>
      <c r="P40" s="32"/>
      <c r="Q40" s="94"/>
    </row>
    <row r="41" spans="1:17" s="1" customFormat="1" ht="15" customHeight="1" x14ac:dyDescent="0.2">
      <c r="A41" s="22" t="s">
        <v>32</v>
      </c>
      <c r="B41" s="31">
        <f>MOD(B42-TIME(0,10,0),1)</f>
        <v>0.77083333333333337</v>
      </c>
      <c r="C41" s="31">
        <f>MOD(C42-TIME(0,10,0),1)</f>
        <v>0.77083333333333337</v>
      </c>
      <c r="D41" s="31">
        <f>MOD(D42-TIME(0,10,0),1)</f>
        <v>0.82569444444444451</v>
      </c>
      <c r="E41" s="31">
        <f>MOD(E42-TIME(0,10,0),1)</f>
        <v>0.82569444444444451</v>
      </c>
      <c r="F41" s="31">
        <f>MOD(F42-TIME(0,10,0),1)</f>
        <v>0.86319444444444449</v>
      </c>
      <c r="G41" s="31">
        <f t="shared" ref="G41:K41" si="14">MOD(G42-TIME(0,10,0),1)</f>
        <v>0.86319444444444449</v>
      </c>
      <c r="H41" s="31">
        <f>MOD(H42-TIME(0,10,0),1)</f>
        <v>0.90486111111111112</v>
      </c>
      <c r="I41" s="31">
        <f t="shared" si="14"/>
        <v>0.90486111111111112</v>
      </c>
      <c r="J41" s="31">
        <f>MOD(J42-TIME(0,10,0),1)</f>
        <v>0.9736111111111112</v>
      </c>
      <c r="K41" s="31">
        <f t="shared" si="14"/>
        <v>0.9736111111111112</v>
      </c>
      <c r="L41" s="95">
        <v>8.3333333333333332E-3</v>
      </c>
      <c r="M41" s="95">
        <v>4.5138888888888888E-2</v>
      </c>
      <c r="O41" s="53"/>
      <c r="P41" s="53"/>
      <c r="Q41" s="94"/>
    </row>
    <row r="42" spans="1:17" s="1" customFormat="1" ht="15" customHeight="1" x14ac:dyDescent="0.2">
      <c r="A42" s="21" t="s">
        <v>10</v>
      </c>
      <c r="B42" s="108">
        <v>0.77777777777777779</v>
      </c>
      <c r="C42" s="108">
        <v>0.77777777777777779</v>
      </c>
      <c r="D42" s="108">
        <v>0.83263888888888893</v>
      </c>
      <c r="E42" s="108">
        <v>0.83263888888888893</v>
      </c>
      <c r="F42" s="108">
        <v>0.87013888888888891</v>
      </c>
      <c r="G42" s="108">
        <v>0.87013888888888891</v>
      </c>
      <c r="H42" s="108">
        <v>0.91180555555555554</v>
      </c>
      <c r="I42" s="108">
        <v>0.91180555555555554</v>
      </c>
      <c r="J42" s="108">
        <v>0.98055555555555562</v>
      </c>
      <c r="K42" s="108">
        <v>0.98055555555555562</v>
      </c>
      <c r="L42" s="96" t="s">
        <v>17</v>
      </c>
      <c r="M42" s="96" t="s">
        <v>17</v>
      </c>
      <c r="N42" s="53"/>
      <c r="O42" s="53"/>
      <c r="P42" s="53"/>
      <c r="Q42" s="94"/>
    </row>
    <row r="43" spans="1:17" s="15" customFormat="1" x14ac:dyDescent="0.2">
      <c r="A43" s="9"/>
      <c r="B43" s="109"/>
      <c r="C43" s="30"/>
      <c r="D43" s="93"/>
      <c r="E43" s="93"/>
      <c r="F43" s="93"/>
      <c r="G43" s="93"/>
      <c r="H43" s="93"/>
      <c r="I43" s="93"/>
      <c r="J43" s="93"/>
      <c r="K43" s="93"/>
      <c r="L43" s="71" t="s">
        <v>21</v>
      </c>
      <c r="M43" s="93"/>
      <c r="N43" s="93"/>
      <c r="O43" s="93"/>
      <c r="P43" s="28"/>
      <c r="Q43" s="18"/>
    </row>
    <row r="44" spans="1:17" s="15" customFormat="1" ht="60.75" customHeight="1" x14ac:dyDescent="0.2">
      <c r="A44" s="100" t="s">
        <v>36</v>
      </c>
      <c r="B44" s="100"/>
      <c r="C44" s="100"/>
      <c r="D44" s="100"/>
      <c r="E44" s="100"/>
      <c r="F44" s="100"/>
      <c r="G44" s="100"/>
      <c r="H44" s="100"/>
      <c r="I44" s="100"/>
      <c r="J44" s="33"/>
      <c r="K44" s="33"/>
      <c r="L44" s="33"/>
      <c r="M44" s="33"/>
      <c r="N44" s="33"/>
      <c r="O44" s="26"/>
      <c r="P44" s="28"/>
      <c r="Q44" s="10"/>
    </row>
    <row r="45" spans="1:17" ht="21.75" customHeight="1" x14ac:dyDescent="0.2">
      <c r="A45" s="43" t="s">
        <v>28</v>
      </c>
      <c r="B45" s="26"/>
      <c r="C45" s="24"/>
      <c r="D45" s="24"/>
      <c r="E45" s="24"/>
      <c r="F45" s="24"/>
      <c r="G45" s="24"/>
      <c r="H45" s="24"/>
      <c r="I45" s="24"/>
      <c r="J45" s="4"/>
      <c r="K45" s="15"/>
      <c r="L45" s="15"/>
      <c r="M45" s="15"/>
      <c r="N45" s="15"/>
      <c r="O45" s="15"/>
      <c r="Q45" s="42"/>
    </row>
    <row r="46" spans="1:17" ht="13.5" customHeight="1" x14ac:dyDescent="0.2">
      <c r="A46" s="126" t="s">
        <v>69</v>
      </c>
      <c r="B46" s="12" t="s">
        <v>70</v>
      </c>
      <c r="C46" s="12" t="s">
        <v>70</v>
      </c>
      <c r="D46" s="12" t="s">
        <v>70</v>
      </c>
      <c r="E46" s="12" t="s">
        <v>70</v>
      </c>
      <c r="F46" s="12" t="s">
        <v>70</v>
      </c>
      <c r="G46" s="12" t="s">
        <v>70</v>
      </c>
      <c r="H46" s="12" t="s">
        <v>70</v>
      </c>
      <c r="I46" s="12" t="s">
        <v>70</v>
      </c>
      <c r="J46" s="12" t="s">
        <v>70</v>
      </c>
      <c r="K46" s="12" t="s">
        <v>70</v>
      </c>
      <c r="L46" s="12" t="s">
        <v>70</v>
      </c>
      <c r="M46" s="12" t="s">
        <v>70</v>
      </c>
      <c r="N46" s="12" t="s">
        <v>70</v>
      </c>
      <c r="O46" s="12" t="s">
        <v>70</v>
      </c>
      <c r="P46" s="12" t="s">
        <v>70</v>
      </c>
      <c r="Q46" s="42"/>
    </row>
    <row r="47" spans="1:17" s="1" customFormat="1" ht="15" customHeight="1" x14ac:dyDescent="0.2">
      <c r="A47" s="126" t="s">
        <v>9</v>
      </c>
      <c r="B47" s="48" t="s">
        <v>24</v>
      </c>
      <c r="C47" s="48" t="s">
        <v>22</v>
      </c>
      <c r="D47" s="48" t="s">
        <v>24</v>
      </c>
      <c r="E47" s="48" t="s">
        <v>22</v>
      </c>
      <c r="F47" s="48" t="s">
        <v>24</v>
      </c>
      <c r="G47" s="48" t="s">
        <v>22</v>
      </c>
      <c r="H47" s="48" t="s">
        <v>24</v>
      </c>
      <c r="I47" s="48" t="s">
        <v>22</v>
      </c>
      <c r="J47" s="48" t="s">
        <v>24</v>
      </c>
      <c r="K47" s="48" t="s">
        <v>22</v>
      </c>
      <c r="L47" s="48" t="s">
        <v>24</v>
      </c>
      <c r="M47" s="48" t="s">
        <v>22</v>
      </c>
      <c r="N47" s="48" t="s">
        <v>24</v>
      </c>
      <c r="O47" s="48" t="s">
        <v>22</v>
      </c>
      <c r="P47" s="48" t="s">
        <v>24</v>
      </c>
      <c r="Q47" s="17"/>
    </row>
    <row r="48" spans="1:17" s="1" customFormat="1" ht="15" customHeight="1" x14ac:dyDescent="0.2">
      <c r="A48" s="19" t="s">
        <v>12</v>
      </c>
      <c r="B48" s="50" t="s">
        <v>0</v>
      </c>
      <c r="C48" s="50" t="s">
        <v>0</v>
      </c>
      <c r="D48" s="50" t="s">
        <v>0</v>
      </c>
      <c r="E48" s="50" t="s">
        <v>0</v>
      </c>
      <c r="F48" s="50" t="s">
        <v>0</v>
      </c>
      <c r="G48" s="50" t="s">
        <v>0</v>
      </c>
      <c r="H48" s="50" t="s">
        <v>0</v>
      </c>
      <c r="I48" s="50" t="s">
        <v>0</v>
      </c>
      <c r="J48" s="50" t="s">
        <v>0</v>
      </c>
      <c r="K48" s="50" t="s">
        <v>0</v>
      </c>
      <c r="L48" s="50" t="s">
        <v>0</v>
      </c>
      <c r="M48" s="50" t="s">
        <v>0</v>
      </c>
      <c r="N48" s="50" t="s">
        <v>0</v>
      </c>
      <c r="O48" s="50" t="s">
        <v>0</v>
      </c>
      <c r="P48" s="50" t="s">
        <v>0</v>
      </c>
      <c r="Q48" s="17"/>
    </row>
    <row r="49" spans="1:17" s="1" customFormat="1" ht="15" customHeight="1" x14ac:dyDescent="0.2">
      <c r="A49" s="44" t="s">
        <v>39</v>
      </c>
      <c r="B49" s="108">
        <v>0.20555555555555557</v>
      </c>
      <c r="C49" s="108">
        <v>0.20555555555555557</v>
      </c>
      <c r="D49" s="108">
        <v>0.25555555555555559</v>
      </c>
      <c r="E49" s="108">
        <v>0.25555555555555559</v>
      </c>
      <c r="F49" s="108">
        <v>0.28819444444444448</v>
      </c>
      <c r="G49" s="108">
        <v>0.28819444444444448</v>
      </c>
      <c r="H49" s="108">
        <v>0.3444444444444445</v>
      </c>
      <c r="I49" s="108">
        <v>0.3444444444444445</v>
      </c>
      <c r="J49" s="108">
        <v>0.37361111111111112</v>
      </c>
      <c r="K49" s="108">
        <v>0.37361111111111112</v>
      </c>
      <c r="L49" s="108">
        <v>0.42152777777777778</v>
      </c>
      <c r="M49" s="108">
        <v>0.42152777777777778</v>
      </c>
      <c r="N49" s="108">
        <v>0.45833333333333331</v>
      </c>
      <c r="O49" s="108">
        <v>0.45833333333333331</v>
      </c>
      <c r="P49" s="108">
        <v>0.50486111111111109</v>
      </c>
    </row>
    <row r="50" spans="1:17" s="1" customFormat="1" ht="15" customHeight="1" x14ac:dyDescent="0.2">
      <c r="A50" s="45" t="s">
        <v>32</v>
      </c>
      <c r="B50" s="34">
        <f t="shared" ref="B50:E50" si="15">MOD(B49+TIME(0,5,0),1)</f>
        <v>0.20902777777777778</v>
      </c>
      <c r="C50" s="34">
        <f t="shared" si="15"/>
        <v>0.20902777777777778</v>
      </c>
      <c r="D50" s="34">
        <f t="shared" si="15"/>
        <v>0.2590277777777778</v>
      </c>
      <c r="E50" s="34">
        <f t="shared" si="15"/>
        <v>0.2590277777777778</v>
      </c>
      <c r="F50" s="34">
        <f>MOD(F49+TIME(0,5,0),1)</f>
        <v>0.29166666666666669</v>
      </c>
      <c r="G50" s="34">
        <f t="shared" ref="C50:P55" si="16">MOD(G49+TIME(0,5,0),1)</f>
        <v>0.29166666666666669</v>
      </c>
      <c r="H50" s="34">
        <f t="shared" si="16"/>
        <v>0.34791666666666671</v>
      </c>
      <c r="I50" s="34">
        <f t="shared" si="16"/>
        <v>0.34791666666666671</v>
      </c>
      <c r="J50" s="34">
        <f t="shared" si="16"/>
        <v>0.37708333333333333</v>
      </c>
      <c r="K50" s="34">
        <f t="shared" si="16"/>
        <v>0.37708333333333333</v>
      </c>
      <c r="L50" s="34">
        <f t="shared" si="16"/>
        <v>0.42499999999999999</v>
      </c>
      <c r="M50" s="34">
        <f t="shared" si="16"/>
        <v>0.42499999999999999</v>
      </c>
      <c r="N50" s="34">
        <f t="shared" si="16"/>
        <v>0.46180555555555552</v>
      </c>
      <c r="O50" s="34">
        <f t="shared" si="16"/>
        <v>0.46180555555555552</v>
      </c>
      <c r="P50" s="34">
        <f t="shared" si="16"/>
        <v>0.5083333333333333</v>
      </c>
    </row>
    <row r="51" spans="1:17" s="1" customFormat="1" ht="15" customHeight="1" x14ac:dyDescent="0.2">
      <c r="A51" s="46" t="s">
        <v>8</v>
      </c>
      <c r="B51" s="35"/>
      <c r="C51" s="36">
        <f>MOD(C50+TIME(0,3,0),1)</f>
        <v>0.21111111111111111</v>
      </c>
      <c r="D51" s="36"/>
      <c r="E51" s="36">
        <f>MOD(E50+TIME(0,3,0),1)</f>
        <v>0.26111111111111113</v>
      </c>
      <c r="F51" s="36"/>
      <c r="G51" s="36">
        <f>MOD(G50+TIME(0,3,0),1)</f>
        <v>0.29375000000000001</v>
      </c>
      <c r="H51" s="36"/>
      <c r="I51" s="36">
        <f>MOD(I50+TIME(0,3,0),1)</f>
        <v>0.35000000000000003</v>
      </c>
      <c r="J51" s="36"/>
      <c r="K51" s="36">
        <f>MOD(K50+TIME(0,3,0),1)</f>
        <v>0.37916666666666665</v>
      </c>
      <c r="L51" s="36"/>
      <c r="M51" s="36">
        <f>MOD(M50+TIME(0,3,0),1)</f>
        <v>0.42708333333333331</v>
      </c>
      <c r="N51" s="36"/>
      <c r="O51" s="36">
        <f>MOD(O50+TIME(0,3,0),1)</f>
        <v>0.46388888888888885</v>
      </c>
      <c r="P51" s="36"/>
    </row>
    <row r="52" spans="1:17" s="1" customFormat="1" ht="15" customHeight="1" x14ac:dyDescent="0.2">
      <c r="A52" s="46" t="s">
        <v>7</v>
      </c>
      <c r="B52" s="35"/>
      <c r="C52" s="36">
        <f>MOD(C51+TIME(0,7,0),1)</f>
        <v>0.21597222222222223</v>
      </c>
      <c r="D52" s="36"/>
      <c r="E52" s="36">
        <f>MOD(E51+TIME(0,7,0),1)</f>
        <v>0.26597222222222222</v>
      </c>
      <c r="F52" s="36"/>
      <c r="G52" s="36">
        <f>MOD(G51+TIME(0,7,0),1)</f>
        <v>0.2986111111111111</v>
      </c>
      <c r="H52" s="36"/>
      <c r="I52" s="36">
        <f>MOD(I51+TIME(0,7,0),1)</f>
        <v>0.35486111111111113</v>
      </c>
      <c r="J52" s="36"/>
      <c r="K52" s="36">
        <f>MOD(K51+TIME(0,7,0),1)</f>
        <v>0.38402777777777775</v>
      </c>
      <c r="L52" s="36"/>
      <c r="M52" s="36">
        <f>MOD(M51+TIME(0,7,0),1)</f>
        <v>0.43194444444444441</v>
      </c>
      <c r="N52" s="36"/>
      <c r="O52" s="36">
        <f>MOD(O51+TIME(0,7,0),1)</f>
        <v>0.46874999999999994</v>
      </c>
      <c r="P52" s="36"/>
    </row>
    <row r="53" spans="1:17" s="1" customFormat="1" ht="15" customHeight="1" x14ac:dyDescent="0.2">
      <c r="A53" s="46" t="s">
        <v>6</v>
      </c>
      <c r="B53" s="35"/>
      <c r="C53" s="36">
        <f t="shared" si="16"/>
        <v>0.21944444444444444</v>
      </c>
      <c r="D53" s="36"/>
      <c r="E53" s="36">
        <f t="shared" si="16"/>
        <v>0.26944444444444443</v>
      </c>
      <c r="F53" s="36"/>
      <c r="G53" s="36">
        <f t="shared" si="16"/>
        <v>0.30208333333333331</v>
      </c>
      <c r="H53" s="36"/>
      <c r="I53" s="36">
        <f t="shared" si="16"/>
        <v>0.35833333333333334</v>
      </c>
      <c r="J53" s="36"/>
      <c r="K53" s="36">
        <f t="shared" si="16"/>
        <v>0.38749999999999996</v>
      </c>
      <c r="L53" s="36"/>
      <c r="M53" s="36">
        <f t="shared" si="16"/>
        <v>0.43541666666666662</v>
      </c>
      <c r="N53" s="36"/>
      <c r="O53" s="36">
        <f t="shared" si="16"/>
        <v>0.47222222222222215</v>
      </c>
      <c r="P53" s="36"/>
    </row>
    <row r="54" spans="1:17" s="1" customFormat="1" ht="15" customHeight="1" x14ac:dyDescent="0.2">
      <c r="A54" s="46" t="s">
        <v>5</v>
      </c>
      <c r="B54" s="35"/>
      <c r="C54" s="36">
        <f t="shared" si="16"/>
        <v>0.22291666666666665</v>
      </c>
      <c r="D54" s="36"/>
      <c r="E54" s="36">
        <f t="shared" si="16"/>
        <v>0.27291666666666664</v>
      </c>
      <c r="F54" s="36"/>
      <c r="G54" s="36">
        <f t="shared" si="16"/>
        <v>0.30555555555555552</v>
      </c>
      <c r="H54" s="36"/>
      <c r="I54" s="36">
        <f t="shared" si="16"/>
        <v>0.36180555555555555</v>
      </c>
      <c r="J54" s="36"/>
      <c r="K54" s="36">
        <f t="shared" si="16"/>
        <v>0.39097222222222217</v>
      </c>
      <c r="L54" s="36"/>
      <c r="M54" s="36">
        <f t="shared" si="16"/>
        <v>0.43888888888888883</v>
      </c>
      <c r="N54" s="36"/>
      <c r="O54" s="36">
        <f t="shared" si="16"/>
        <v>0.47569444444444436</v>
      </c>
      <c r="P54" s="36"/>
    </row>
    <row r="55" spans="1:17" s="1" customFormat="1" ht="15" customHeight="1" x14ac:dyDescent="0.2">
      <c r="A55" s="46" t="s">
        <v>4</v>
      </c>
      <c r="B55" s="35"/>
      <c r="C55" s="36">
        <f t="shared" si="16"/>
        <v>0.22638888888888886</v>
      </c>
      <c r="D55" s="36"/>
      <c r="E55" s="36">
        <f t="shared" si="16"/>
        <v>0.27638888888888885</v>
      </c>
      <c r="F55" s="36"/>
      <c r="G55" s="36">
        <f t="shared" si="16"/>
        <v>0.30902777777777773</v>
      </c>
      <c r="H55" s="36"/>
      <c r="I55" s="36">
        <f t="shared" si="16"/>
        <v>0.36527777777777776</v>
      </c>
      <c r="J55" s="36"/>
      <c r="K55" s="36">
        <f t="shared" si="16"/>
        <v>0.39444444444444438</v>
      </c>
      <c r="L55" s="36"/>
      <c r="M55" s="36">
        <f t="shared" si="16"/>
        <v>0.44236111111111104</v>
      </c>
      <c r="N55" s="36"/>
      <c r="O55" s="36">
        <f t="shared" si="16"/>
        <v>0.47916666666666657</v>
      </c>
      <c r="P55" s="36"/>
    </row>
    <row r="56" spans="1:17" s="1" customFormat="1" ht="15" customHeight="1" x14ac:dyDescent="0.2">
      <c r="A56" s="46" t="s">
        <v>3</v>
      </c>
      <c r="B56" s="35"/>
      <c r="C56" s="36">
        <f>MOD(C55+TIME(0,10,0),1)</f>
        <v>0.23333333333333331</v>
      </c>
      <c r="D56" s="36"/>
      <c r="E56" s="36">
        <f>MOD(E55+TIME(0,10,0),1)</f>
        <v>0.28333333333333327</v>
      </c>
      <c r="F56" s="36"/>
      <c r="G56" s="36">
        <f>MOD(G55+TIME(0,10,0),1)</f>
        <v>0.31597222222222215</v>
      </c>
      <c r="H56" s="36"/>
      <c r="I56" s="36">
        <f>MOD(I55+TIME(0,10,0),1)</f>
        <v>0.37222222222222218</v>
      </c>
      <c r="J56" s="36"/>
      <c r="K56" s="36">
        <f>MOD(K55+TIME(0,10,0),1)</f>
        <v>0.4013888888888888</v>
      </c>
      <c r="L56" s="36"/>
      <c r="M56" s="36">
        <f>MOD(M55+TIME(0,10,0),1)</f>
        <v>0.44930555555555546</v>
      </c>
      <c r="N56" s="36"/>
      <c r="O56" s="36">
        <f>MOD(O55+TIME(0,10,0),1)</f>
        <v>0.48611111111111099</v>
      </c>
      <c r="P56" s="36"/>
    </row>
    <row r="57" spans="1:17" s="1" customFormat="1" ht="15" customHeight="1" x14ac:dyDescent="0.2">
      <c r="A57" s="47" t="s">
        <v>33</v>
      </c>
      <c r="B57" s="37">
        <f>MOD(B50+TIME(0,30,0),1)</f>
        <v>0.22986111111111113</v>
      </c>
      <c r="C57" s="38">
        <f>MOD(C56+TIME(0,15,0),1)</f>
        <v>0.24374999999999997</v>
      </c>
      <c r="D57" s="38">
        <f>MOD(D50+TIME(0,30,0),1)</f>
        <v>0.27986111111111112</v>
      </c>
      <c r="E57" s="38">
        <f>MOD(E56+TIME(0,15,0),1)</f>
        <v>0.29374999999999996</v>
      </c>
      <c r="F57" s="38">
        <f>MOD(F50+TIME(0,30,0),1)</f>
        <v>0.3125</v>
      </c>
      <c r="G57" s="38">
        <f>MOD(G56+TIME(0,15,0),1)</f>
        <v>0.32638888888888884</v>
      </c>
      <c r="H57" s="38">
        <f>MOD(H50+TIME(0,30,0),1)</f>
        <v>0.36875000000000002</v>
      </c>
      <c r="I57" s="38">
        <f>MOD(I56+TIME(0,15,0),1)</f>
        <v>0.38263888888888886</v>
      </c>
      <c r="J57" s="38">
        <f>MOD(J50+TIME(0,30,0),1)</f>
        <v>0.39791666666666664</v>
      </c>
      <c r="K57" s="38">
        <f>MOD(K56+TIME(0,15,0),1)</f>
        <v>0.41180555555555548</v>
      </c>
      <c r="L57" s="38">
        <f>MOD(L50+TIME(0,30,0),1)</f>
        <v>0.4458333333333333</v>
      </c>
      <c r="M57" s="38">
        <f>MOD(M56+TIME(0,15,0),1)</f>
        <v>0.45972222222222214</v>
      </c>
      <c r="N57" s="38">
        <f>MOD(N50+TIME(0,30,0),1)</f>
        <v>0.48263888888888884</v>
      </c>
      <c r="O57" s="38">
        <f>MOD(O56+TIME(0,15,0),1)</f>
        <v>0.49652777777777768</v>
      </c>
      <c r="P57" s="38">
        <f>MOD(P50+TIME(0,30,0),1)</f>
        <v>0.52916666666666667</v>
      </c>
    </row>
    <row r="58" spans="1:17" s="1" customFormat="1" ht="1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s="1" customFormat="1" ht="15" customHeight="1" x14ac:dyDescent="0.2">
      <c r="A59" s="126" t="s">
        <v>69</v>
      </c>
      <c r="B59" s="12" t="s">
        <v>70</v>
      </c>
      <c r="C59" s="12" t="s">
        <v>70</v>
      </c>
      <c r="D59" s="12" t="s">
        <v>70</v>
      </c>
      <c r="E59" s="12" t="s">
        <v>70</v>
      </c>
      <c r="F59" s="12" t="s">
        <v>70</v>
      </c>
      <c r="G59" s="12" t="s">
        <v>70</v>
      </c>
      <c r="H59" s="12" t="s">
        <v>70</v>
      </c>
      <c r="I59" s="12" t="s">
        <v>70</v>
      </c>
      <c r="J59" s="12" t="s">
        <v>70</v>
      </c>
      <c r="K59" s="12" t="s">
        <v>70</v>
      </c>
      <c r="L59" s="12" t="s">
        <v>70</v>
      </c>
      <c r="M59" s="12" t="s">
        <v>70</v>
      </c>
      <c r="N59" s="12" t="s">
        <v>70</v>
      </c>
      <c r="O59" s="32"/>
      <c r="P59" s="32"/>
      <c r="Q59" s="32"/>
    </row>
    <row r="60" spans="1:17" s="1" customFormat="1" ht="15" customHeight="1" x14ac:dyDescent="0.2">
      <c r="A60" s="126" t="s">
        <v>9</v>
      </c>
      <c r="B60" s="48" t="s">
        <v>22</v>
      </c>
      <c r="C60" s="48" t="s">
        <v>24</v>
      </c>
      <c r="D60" s="48" t="s">
        <v>22</v>
      </c>
      <c r="E60" s="48" t="s">
        <v>24</v>
      </c>
      <c r="F60" s="48" t="s">
        <v>22</v>
      </c>
      <c r="G60" s="48" t="s">
        <v>24</v>
      </c>
      <c r="H60" s="48" t="s">
        <v>22</v>
      </c>
      <c r="I60" s="48" t="s">
        <v>24</v>
      </c>
      <c r="J60" s="48" t="s">
        <v>22</v>
      </c>
      <c r="K60" s="48" t="s">
        <v>24</v>
      </c>
      <c r="L60" s="48" t="s">
        <v>22</v>
      </c>
      <c r="M60" s="48" t="s">
        <v>24</v>
      </c>
      <c r="N60" s="48" t="s">
        <v>22</v>
      </c>
    </row>
    <row r="61" spans="1:17" s="1" customFormat="1" ht="15" customHeight="1" x14ac:dyDescent="0.2">
      <c r="A61" s="49" t="s">
        <v>12</v>
      </c>
      <c r="B61" s="50" t="s">
        <v>0</v>
      </c>
      <c r="C61" s="50" t="s">
        <v>0</v>
      </c>
      <c r="D61" s="50" t="s">
        <v>0</v>
      </c>
      <c r="E61" s="50" t="s">
        <v>0</v>
      </c>
      <c r="F61" s="50" t="s">
        <v>0</v>
      </c>
      <c r="G61" s="50" t="s">
        <v>0</v>
      </c>
      <c r="H61" s="50" t="s">
        <v>0</v>
      </c>
      <c r="I61" s="50" t="s">
        <v>0</v>
      </c>
      <c r="J61" s="50" t="s">
        <v>0</v>
      </c>
      <c r="K61" s="50" t="s">
        <v>0</v>
      </c>
      <c r="L61" s="50" t="s">
        <v>0</v>
      </c>
      <c r="M61" s="50" t="s">
        <v>0</v>
      </c>
      <c r="N61" s="50" t="s">
        <v>0</v>
      </c>
    </row>
    <row r="62" spans="1:17" s="1" customFormat="1" ht="15" customHeight="1" x14ac:dyDescent="0.2">
      <c r="A62" s="44" t="s">
        <v>39</v>
      </c>
      <c r="B62" s="108">
        <v>0.50486111111111109</v>
      </c>
      <c r="C62" s="108">
        <v>0.54166666666666663</v>
      </c>
      <c r="D62" s="108">
        <v>0.54166666666666663</v>
      </c>
      <c r="E62" s="108">
        <v>0.58819444444444446</v>
      </c>
      <c r="F62" s="108">
        <v>0.58819444444444446</v>
      </c>
      <c r="G62" s="108">
        <v>0.625</v>
      </c>
      <c r="H62" s="108">
        <v>0.625</v>
      </c>
      <c r="I62" s="108">
        <v>0.67152777777777783</v>
      </c>
      <c r="J62" s="108">
        <v>0.67152777777777783</v>
      </c>
      <c r="K62" s="108">
        <v>0.70833333333333337</v>
      </c>
      <c r="L62" s="108">
        <v>0.70833333333333337</v>
      </c>
      <c r="M62" s="108">
        <v>0.75486111111111109</v>
      </c>
      <c r="N62" s="108">
        <v>0.75486111111111109</v>
      </c>
    </row>
    <row r="63" spans="1:17" s="1" customFormat="1" ht="15" customHeight="1" x14ac:dyDescent="0.2">
      <c r="A63" s="45" t="s">
        <v>32</v>
      </c>
      <c r="B63" s="39">
        <f>MOD(B62+TIME(0,5,0),1)</f>
        <v>0.5083333333333333</v>
      </c>
      <c r="C63" s="34">
        <f t="shared" ref="C63:N68" si="17">MOD(C62+TIME(0,5,0),1)</f>
        <v>0.54513888888888884</v>
      </c>
      <c r="D63" s="34">
        <f t="shared" si="17"/>
        <v>0.54513888888888884</v>
      </c>
      <c r="E63" s="34">
        <f t="shared" si="17"/>
        <v>0.59166666666666667</v>
      </c>
      <c r="F63" s="34">
        <f t="shared" si="17"/>
        <v>0.59166666666666667</v>
      </c>
      <c r="G63" s="34">
        <f t="shared" si="17"/>
        <v>0.62847222222222221</v>
      </c>
      <c r="H63" s="34">
        <f t="shared" si="17"/>
        <v>0.62847222222222221</v>
      </c>
      <c r="I63" s="34">
        <f t="shared" si="17"/>
        <v>0.67500000000000004</v>
      </c>
      <c r="J63" s="34">
        <f t="shared" si="17"/>
        <v>0.67500000000000004</v>
      </c>
      <c r="K63" s="34">
        <f t="shared" si="17"/>
        <v>0.71180555555555558</v>
      </c>
      <c r="L63" s="34">
        <f t="shared" si="17"/>
        <v>0.71180555555555558</v>
      </c>
      <c r="M63" s="34">
        <f t="shared" si="17"/>
        <v>0.7583333333333333</v>
      </c>
      <c r="N63" s="34">
        <f t="shared" si="17"/>
        <v>0.7583333333333333</v>
      </c>
    </row>
    <row r="64" spans="1:17" s="1" customFormat="1" ht="15" customHeight="1" x14ac:dyDescent="0.2">
      <c r="A64" s="46" t="s">
        <v>8</v>
      </c>
      <c r="B64" s="35">
        <f>MOD(B63+TIME(0,3,0),1)</f>
        <v>0.51041666666666663</v>
      </c>
      <c r="C64" s="36"/>
      <c r="D64" s="36">
        <f>MOD(D63+TIME(0,3,0),1)</f>
        <v>0.54722222222222217</v>
      </c>
      <c r="E64" s="36"/>
      <c r="F64" s="36">
        <f>MOD(F63+TIME(0,3,0),1)</f>
        <v>0.59375</v>
      </c>
      <c r="G64" s="36"/>
      <c r="H64" s="36">
        <f>MOD(H63+TIME(0,3,0),1)</f>
        <v>0.63055555555555554</v>
      </c>
      <c r="I64" s="36"/>
      <c r="J64" s="36">
        <f>MOD(J63+TIME(0,3,0),1)</f>
        <v>0.67708333333333337</v>
      </c>
      <c r="K64" s="36"/>
      <c r="L64" s="36">
        <f>MOD(L63+TIME(0,3,0),1)</f>
        <v>0.71388888888888891</v>
      </c>
      <c r="M64" s="36"/>
      <c r="N64" s="36">
        <f>MOD(N63+TIME(0,3,0),1)</f>
        <v>0.76041666666666663</v>
      </c>
    </row>
    <row r="65" spans="1:17" s="1" customFormat="1" ht="15" customHeight="1" x14ac:dyDescent="0.2">
      <c r="A65" s="46" t="s">
        <v>7</v>
      </c>
      <c r="B65" s="35">
        <f>MOD(B64+TIME(0,7,0),1)</f>
        <v>0.51527777777777772</v>
      </c>
      <c r="C65" s="36"/>
      <c r="D65" s="36">
        <f>MOD(D64+TIME(0,7,0),1)</f>
        <v>0.55208333333333326</v>
      </c>
      <c r="E65" s="36"/>
      <c r="F65" s="36">
        <f>MOD(F64+TIME(0,7,0),1)</f>
        <v>0.59861111111111109</v>
      </c>
      <c r="G65" s="36"/>
      <c r="H65" s="36">
        <f>MOD(H64+TIME(0,7,0),1)</f>
        <v>0.63541666666666663</v>
      </c>
      <c r="I65" s="36"/>
      <c r="J65" s="36">
        <f>MOD(J64+TIME(0,7,0),1)</f>
        <v>0.68194444444444446</v>
      </c>
      <c r="K65" s="36"/>
      <c r="L65" s="36">
        <f>MOD(L64+TIME(0,7,0),1)</f>
        <v>0.71875</v>
      </c>
      <c r="M65" s="36"/>
      <c r="N65" s="36">
        <f>MOD(N64+TIME(0,7,0),1)</f>
        <v>0.76527777777777772</v>
      </c>
    </row>
    <row r="66" spans="1:17" s="1" customFormat="1" ht="15" customHeight="1" x14ac:dyDescent="0.2">
      <c r="A66" s="46" t="s">
        <v>6</v>
      </c>
      <c r="B66" s="35">
        <f>MOD(B65+TIME(0,5,0),1)</f>
        <v>0.51874999999999993</v>
      </c>
      <c r="C66" s="36"/>
      <c r="D66" s="36">
        <f t="shared" si="17"/>
        <v>0.55555555555555547</v>
      </c>
      <c r="E66" s="36"/>
      <c r="F66" s="36">
        <f t="shared" si="17"/>
        <v>0.6020833333333333</v>
      </c>
      <c r="G66" s="36"/>
      <c r="H66" s="36">
        <f t="shared" si="17"/>
        <v>0.63888888888888884</v>
      </c>
      <c r="I66" s="36"/>
      <c r="J66" s="36">
        <f t="shared" si="17"/>
        <v>0.68541666666666667</v>
      </c>
      <c r="K66" s="36"/>
      <c r="L66" s="36">
        <f t="shared" si="17"/>
        <v>0.72222222222222221</v>
      </c>
      <c r="M66" s="36"/>
      <c r="N66" s="36">
        <f t="shared" si="17"/>
        <v>0.76874999999999993</v>
      </c>
    </row>
    <row r="67" spans="1:17" s="1" customFormat="1" ht="15" customHeight="1" x14ac:dyDescent="0.2">
      <c r="A67" s="46" t="s">
        <v>5</v>
      </c>
      <c r="B67" s="35">
        <f>MOD(B66+TIME(0,5,0),1)</f>
        <v>0.52222222222222214</v>
      </c>
      <c r="C67" s="36"/>
      <c r="D67" s="36">
        <f t="shared" si="17"/>
        <v>0.55902777777777768</v>
      </c>
      <c r="E67" s="36"/>
      <c r="F67" s="36">
        <f t="shared" si="17"/>
        <v>0.60555555555555551</v>
      </c>
      <c r="G67" s="36"/>
      <c r="H67" s="36">
        <f t="shared" si="17"/>
        <v>0.64236111111111105</v>
      </c>
      <c r="I67" s="36"/>
      <c r="J67" s="36">
        <f t="shared" si="17"/>
        <v>0.68888888888888888</v>
      </c>
      <c r="K67" s="36"/>
      <c r="L67" s="36">
        <f t="shared" si="17"/>
        <v>0.72569444444444442</v>
      </c>
      <c r="M67" s="36"/>
      <c r="N67" s="36">
        <f t="shared" si="17"/>
        <v>0.77222222222222214</v>
      </c>
    </row>
    <row r="68" spans="1:17" s="1" customFormat="1" ht="15" customHeight="1" x14ac:dyDescent="0.2">
      <c r="A68" s="46" t="s">
        <v>4</v>
      </c>
      <c r="B68" s="35">
        <f>MOD(B67+TIME(0,5,0),1)</f>
        <v>0.52569444444444435</v>
      </c>
      <c r="C68" s="36"/>
      <c r="D68" s="36">
        <f t="shared" si="17"/>
        <v>0.56249999999999989</v>
      </c>
      <c r="E68" s="36"/>
      <c r="F68" s="36">
        <f t="shared" si="17"/>
        <v>0.60902777777777772</v>
      </c>
      <c r="G68" s="36"/>
      <c r="H68" s="36">
        <f t="shared" si="17"/>
        <v>0.64583333333333326</v>
      </c>
      <c r="I68" s="36"/>
      <c r="J68" s="36">
        <f t="shared" si="17"/>
        <v>0.69236111111111109</v>
      </c>
      <c r="K68" s="36"/>
      <c r="L68" s="36">
        <f t="shared" si="17"/>
        <v>0.72916666666666663</v>
      </c>
      <c r="M68" s="36"/>
      <c r="N68" s="36">
        <f t="shared" si="17"/>
        <v>0.77569444444444435</v>
      </c>
    </row>
    <row r="69" spans="1:17" s="1" customFormat="1" ht="15" customHeight="1" x14ac:dyDescent="0.2">
      <c r="A69" s="46" t="s">
        <v>3</v>
      </c>
      <c r="B69" s="35">
        <f>MOD(B68+TIME(0,10,0),1)</f>
        <v>0.53263888888888877</v>
      </c>
      <c r="C69" s="36"/>
      <c r="D69" s="36">
        <f>MOD(D68+TIME(0,10,0),1)</f>
        <v>0.56944444444444431</v>
      </c>
      <c r="E69" s="36"/>
      <c r="F69" s="36">
        <f>MOD(F68+TIME(0,10,0),1)</f>
        <v>0.61597222222222214</v>
      </c>
      <c r="G69" s="36"/>
      <c r="H69" s="36">
        <f>MOD(H68+TIME(0,10,0),1)</f>
        <v>0.65277777777777768</v>
      </c>
      <c r="I69" s="36"/>
      <c r="J69" s="36">
        <f>MOD(J68+TIME(0,10,0),1)</f>
        <v>0.69930555555555551</v>
      </c>
      <c r="K69" s="36"/>
      <c r="L69" s="36">
        <f>MOD(L68+TIME(0,10,0),1)</f>
        <v>0.73611111111111105</v>
      </c>
      <c r="M69" s="36"/>
      <c r="N69" s="36">
        <f>MOD(N68+TIME(0,10,0),1)</f>
        <v>0.78263888888888877</v>
      </c>
    </row>
    <row r="70" spans="1:17" s="1" customFormat="1" ht="15" customHeight="1" x14ac:dyDescent="0.2">
      <c r="A70" s="47" t="s">
        <v>33</v>
      </c>
      <c r="B70" s="37">
        <f>MOD(B69+TIME(0,15,0),1)</f>
        <v>0.5430555555555554</v>
      </c>
      <c r="C70" s="38">
        <f>MOD(C63+TIME(0,30,0),1)</f>
        <v>0.56597222222222221</v>
      </c>
      <c r="D70" s="38">
        <f>MOD(D69+TIME(0,15,0),1)</f>
        <v>0.57986111111111094</v>
      </c>
      <c r="E70" s="38">
        <f>MOD(E63+TIME(0,30,0),1)</f>
        <v>0.61250000000000004</v>
      </c>
      <c r="F70" s="38">
        <f>MOD(F69+TIME(0,15,0),1)</f>
        <v>0.62638888888888877</v>
      </c>
      <c r="G70" s="38">
        <f>MOD(G63+TIME(0,30,0),1)</f>
        <v>0.64930555555555558</v>
      </c>
      <c r="H70" s="38">
        <f>MOD(H69+TIME(0,15,0),1)</f>
        <v>0.66319444444444431</v>
      </c>
      <c r="I70" s="38">
        <f>MOD(I63+TIME(0,30,0),1)</f>
        <v>0.69583333333333341</v>
      </c>
      <c r="J70" s="38">
        <f>MOD(J69+TIME(0,15,0),1)</f>
        <v>0.70972222222222214</v>
      </c>
      <c r="K70" s="38">
        <f>MOD(K63+TIME(0,30,0),1)</f>
        <v>0.73263888888888895</v>
      </c>
      <c r="L70" s="38">
        <f>MOD(L69+TIME(0,15,0),1)</f>
        <v>0.74652777777777768</v>
      </c>
      <c r="M70" s="38">
        <f>MOD(M63+TIME(0,30,0),1)</f>
        <v>0.77916666666666667</v>
      </c>
      <c r="N70" s="38">
        <f>MOD(N69+TIME(0,15,0),1)</f>
        <v>0.7930555555555554</v>
      </c>
    </row>
    <row r="71" spans="1:17" s="1" customFormat="1" ht="1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s="1" customFormat="1" ht="15" customHeight="1" x14ac:dyDescent="0.2">
      <c r="A72" s="126" t="s">
        <v>69</v>
      </c>
      <c r="B72" s="12" t="s">
        <v>70</v>
      </c>
      <c r="C72" s="12" t="s">
        <v>70</v>
      </c>
      <c r="D72" s="12" t="s">
        <v>70</v>
      </c>
      <c r="E72" s="12" t="s">
        <v>70</v>
      </c>
      <c r="F72" s="12" t="s">
        <v>70</v>
      </c>
      <c r="G72" s="12" t="s">
        <v>70</v>
      </c>
      <c r="H72" s="12" t="s">
        <v>70</v>
      </c>
      <c r="I72" s="12" t="s">
        <v>70</v>
      </c>
      <c r="J72" s="12" t="s">
        <v>70</v>
      </c>
      <c r="K72" s="12" t="s">
        <v>70</v>
      </c>
      <c r="L72" s="12" t="s">
        <v>71</v>
      </c>
      <c r="M72" s="12" t="s">
        <v>71</v>
      </c>
      <c r="N72" s="12" t="s">
        <v>71</v>
      </c>
      <c r="O72" s="12" t="s">
        <v>71</v>
      </c>
      <c r="P72" s="12" t="s">
        <v>71</v>
      </c>
      <c r="Q72" s="32"/>
    </row>
    <row r="73" spans="1:17" s="1" customFormat="1" ht="15" customHeight="1" x14ac:dyDescent="0.2">
      <c r="A73" s="126" t="s">
        <v>9</v>
      </c>
      <c r="B73" s="48" t="s">
        <v>24</v>
      </c>
      <c r="C73" s="48" t="s">
        <v>22</v>
      </c>
      <c r="D73" s="48" t="s">
        <v>24</v>
      </c>
      <c r="E73" s="48" t="s">
        <v>22</v>
      </c>
      <c r="F73" s="48" t="s">
        <v>24</v>
      </c>
      <c r="G73" s="48" t="s">
        <v>22</v>
      </c>
      <c r="H73" s="48" t="s">
        <v>24</v>
      </c>
      <c r="I73" s="48" t="s">
        <v>22</v>
      </c>
      <c r="J73" s="48" t="s">
        <v>24</v>
      </c>
      <c r="K73" s="48" t="s">
        <v>22</v>
      </c>
      <c r="L73" s="48" t="s">
        <v>26</v>
      </c>
      <c r="M73" s="48" t="s">
        <v>24</v>
      </c>
      <c r="N73" s="48" t="s">
        <v>22</v>
      </c>
      <c r="O73" s="48" t="s">
        <v>24</v>
      </c>
      <c r="P73" s="48" t="s">
        <v>22</v>
      </c>
    </row>
    <row r="74" spans="1:17" s="1" customFormat="1" ht="15" customHeight="1" x14ac:dyDescent="0.2">
      <c r="A74" s="49" t="s">
        <v>12</v>
      </c>
      <c r="B74" s="50" t="s">
        <v>0</v>
      </c>
      <c r="C74" s="50" t="s">
        <v>0</v>
      </c>
      <c r="D74" s="50" t="s">
        <v>0</v>
      </c>
      <c r="E74" s="50" t="s">
        <v>0</v>
      </c>
      <c r="F74" s="50" t="s">
        <v>0</v>
      </c>
      <c r="G74" s="50" t="s">
        <v>0</v>
      </c>
      <c r="H74" s="50" t="s">
        <v>0</v>
      </c>
      <c r="I74" s="50" t="s">
        <v>0</v>
      </c>
      <c r="J74" s="50" t="s">
        <v>0</v>
      </c>
      <c r="K74" s="50" t="s">
        <v>0</v>
      </c>
      <c r="L74" s="50" t="s">
        <v>20</v>
      </c>
      <c r="M74" s="50" t="s">
        <v>0</v>
      </c>
      <c r="N74" s="50" t="s">
        <v>0</v>
      </c>
      <c r="O74" s="50" t="s">
        <v>0</v>
      </c>
      <c r="P74" s="50" t="s">
        <v>0</v>
      </c>
    </row>
    <row r="75" spans="1:17" s="1" customFormat="1" ht="15" customHeight="1" x14ac:dyDescent="0.2">
      <c r="A75" s="44" t="s">
        <v>39</v>
      </c>
      <c r="B75" s="108">
        <v>0.79513888888888884</v>
      </c>
      <c r="C75" s="108">
        <v>0.79513888888888884</v>
      </c>
      <c r="D75" s="108">
        <v>0.83819444444444446</v>
      </c>
      <c r="E75" s="108">
        <v>0.83819444444444446</v>
      </c>
      <c r="F75" s="108">
        <v>0.8833333333333333</v>
      </c>
      <c r="G75" s="108">
        <v>0.8833333333333333</v>
      </c>
      <c r="H75" s="108">
        <v>0.9243055555555556</v>
      </c>
      <c r="I75" s="108">
        <v>0.9243055555555556</v>
      </c>
      <c r="J75" s="108">
        <v>0.96597222222222223</v>
      </c>
      <c r="K75" s="108">
        <v>0.96597222222222223</v>
      </c>
      <c r="L75" s="108">
        <v>7.6388888888888886E-3</v>
      </c>
      <c r="M75" s="108">
        <v>4.9305555555555554E-2</v>
      </c>
      <c r="N75" s="108">
        <v>4.9305555555555554E-2</v>
      </c>
      <c r="O75" s="108">
        <v>9.7222222222222224E-2</v>
      </c>
      <c r="P75" s="108">
        <v>9.7222222222222224E-2</v>
      </c>
    </row>
    <row r="76" spans="1:17" s="1" customFormat="1" ht="15" customHeight="1" x14ac:dyDescent="0.2">
      <c r="A76" s="45" t="s">
        <v>32</v>
      </c>
      <c r="B76" s="34">
        <f>MOD(B75+TIME(0,5,0),1)</f>
        <v>0.79861111111111105</v>
      </c>
      <c r="C76" s="34">
        <f>MOD(C75+TIME(0,5,0),1)</f>
        <v>0.79861111111111105</v>
      </c>
      <c r="D76" s="34">
        <f>MOD(D75+TIME(0,5,0),1)</f>
        <v>0.84166666666666667</v>
      </c>
      <c r="E76" s="34">
        <f>MOD(E75+TIME(0,5,0),1)</f>
        <v>0.84166666666666667</v>
      </c>
      <c r="F76" s="34">
        <f t="shared" ref="F76:P81" si="18">MOD(F75+TIME(0,5,0),1)</f>
        <v>0.88680555555555551</v>
      </c>
      <c r="G76" s="34">
        <f t="shared" si="18"/>
        <v>0.88680555555555551</v>
      </c>
      <c r="H76" s="34">
        <f t="shared" si="18"/>
        <v>0.92777777777777781</v>
      </c>
      <c r="I76" s="34">
        <f t="shared" si="18"/>
        <v>0.92777777777777781</v>
      </c>
      <c r="J76" s="34">
        <f t="shared" si="18"/>
        <v>0.96944444444444444</v>
      </c>
      <c r="K76" s="34">
        <f t="shared" si="18"/>
        <v>0.96944444444444444</v>
      </c>
      <c r="L76" s="34">
        <f t="shared" si="18"/>
        <v>1.111111111111111E-2</v>
      </c>
      <c r="M76" s="34">
        <f t="shared" si="18"/>
        <v>5.2777777777777778E-2</v>
      </c>
      <c r="N76" s="34">
        <f t="shared" si="18"/>
        <v>5.2777777777777778E-2</v>
      </c>
      <c r="O76" s="34">
        <f t="shared" si="18"/>
        <v>0.10069444444444445</v>
      </c>
      <c r="P76" s="34">
        <f t="shared" si="18"/>
        <v>0.10069444444444445</v>
      </c>
    </row>
    <row r="77" spans="1:17" s="1" customFormat="1" ht="15" customHeight="1" x14ac:dyDescent="0.2">
      <c r="A77" s="46" t="s">
        <v>8</v>
      </c>
      <c r="B77" s="36"/>
      <c r="C77" s="36">
        <f>MOD(C76+TIME(0,3,0),1)</f>
        <v>0.80069444444444438</v>
      </c>
      <c r="D77" s="36"/>
      <c r="E77" s="36">
        <f>MOD(E76+TIME(0,3,0),1)</f>
        <v>0.84375</v>
      </c>
      <c r="F77" s="36"/>
      <c r="G77" s="36">
        <f>MOD(G76+TIME(0,3,0),1)</f>
        <v>0.88888888888888884</v>
      </c>
      <c r="H77" s="36"/>
      <c r="I77" s="36">
        <f>MOD(I76+TIME(0,3,0),1)</f>
        <v>0.92986111111111114</v>
      </c>
      <c r="J77" s="36"/>
      <c r="K77" s="36">
        <f>MOD(K76+TIME(0,3,0),1)</f>
        <v>0.97152777777777777</v>
      </c>
      <c r="L77" s="36">
        <f t="shared" ref="L77:L80" si="19">MOD(L76+TIME(0,3,0),1)</f>
        <v>1.3194444444444443E-2</v>
      </c>
      <c r="M77" s="36"/>
      <c r="N77" s="36">
        <f>MOD(N76+TIME(0,3,0),1)</f>
        <v>5.486111111111111E-2</v>
      </c>
      <c r="O77" s="36"/>
      <c r="P77" s="36">
        <f>MOD(P76+TIME(0,3,0),1)</f>
        <v>0.10277777777777779</v>
      </c>
    </row>
    <row r="78" spans="1:17" s="1" customFormat="1" ht="15" customHeight="1" x14ac:dyDescent="0.2">
      <c r="A78" s="46" t="s">
        <v>7</v>
      </c>
      <c r="B78" s="36"/>
      <c r="C78" s="36">
        <f>MOD(C77+TIME(0,7,0),1)</f>
        <v>0.80555555555555547</v>
      </c>
      <c r="D78" s="36"/>
      <c r="E78" s="36">
        <f>MOD(E77+TIME(0,7,0),1)</f>
        <v>0.84861111111111109</v>
      </c>
      <c r="F78" s="36"/>
      <c r="G78" s="36">
        <f>MOD(G77+TIME(0,7,0),1)</f>
        <v>0.89374999999999993</v>
      </c>
      <c r="H78" s="36"/>
      <c r="I78" s="36">
        <f>MOD(I77+TIME(0,7,0),1)</f>
        <v>0.93472222222222223</v>
      </c>
      <c r="J78" s="36"/>
      <c r="K78" s="36">
        <f>MOD(K77+TIME(0,7,0),1)</f>
        <v>0.97638888888888886</v>
      </c>
      <c r="L78" s="36">
        <f t="shared" si="19"/>
        <v>1.5277777777777776E-2</v>
      </c>
      <c r="M78" s="36"/>
      <c r="N78" s="36">
        <f>MOD(N77+TIME(0,7,0),1)</f>
        <v>5.9722222222222218E-2</v>
      </c>
      <c r="O78" s="36"/>
      <c r="P78" s="36">
        <f>MOD(P77+TIME(0,7,0),1)</f>
        <v>0.1076388888888889</v>
      </c>
    </row>
    <row r="79" spans="1:17" s="1" customFormat="1" ht="15" customHeight="1" x14ac:dyDescent="0.2">
      <c r="A79" s="46" t="s">
        <v>6</v>
      </c>
      <c r="B79" s="36"/>
      <c r="C79" s="36">
        <f>MOD(C78+TIME(0,5,0),1)</f>
        <v>0.80902777777777768</v>
      </c>
      <c r="D79" s="36"/>
      <c r="E79" s="36">
        <f>MOD(E78+TIME(0,5,0),1)</f>
        <v>0.8520833333333333</v>
      </c>
      <c r="F79" s="36"/>
      <c r="G79" s="36">
        <f t="shared" si="18"/>
        <v>0.89722222222222214</v>
      </c>
      <c r="H79" s="36"/>
      <c r="I79" s="36">
        <f t="shared" si="18"/>
        <v>0.93819444444444444</v>
      </c>
      <c r="J79" s="36"/>
      <c r="K79" s="36">
        <f t="shared" si="18"/>
        <v>0.97986111111111107</v>
      </c>
      <c r="L79" s="36">
        <f t="shared" si="19"/>
        <v>1.7361111111111108E-2</v>
      </c>
      <c r="M79" s="36"/>
      <c r="N79" s="36">
        <f t="shared" si="18"/>
        <v>6.3194444444444442E-2</v>
      </c>
      <c r="O79" s="36"/>
      <c r="P79" s="36">
        <f t="shared" si="18"/>
        <v>0.11111111111111112</v>
      </c>
    </row>
    <row r="80" spans="1:17" s="1" customFormat="1" ht="15" customHeight="1" x14ac:dyDescent="0.2">
      <c r="A80" s="46" t="s">
        <v>5</v>
      </c>
      <c r="B80" s="36"/>
      <c r="C80" s="36">
        <f>MOD(C79+TIME(0,5,0),1)</f>
        <v>0.81249999999999989</v>
      </c>
      <c r="D80" s="36"/>
      <c r="E80" s="36">
        <f>MOD(E79+TIME(0,5,0),1)</f>
        <v>0.85555555555555551</v>
      </c>
      <c r="F80" s="36"/>
      <c r="G80" s="36">
        <f t="shared" si="18"/>
        <v>0.90069444444444435</v>
      </c>
      <c r="H80" s="36"/>
      <c r="I80" s="36">
        <f t="shared" si="18"/>
        <v>0.94166666666666665</v>
      </c>
      <c r="J80" s="36"/>
      <c r="K80" s="36">
        <f t="shared" si="18"/>
        <v>0.98333333333333328</v>
      </c>
      <c r="L80" s="36">
        <f t="shared" si="19"/>
        <v>1.9444444444444441E-2</v>
      </c>
      <c r="M80" s="36"/>
      <c r="N80" s="36">
        <f t="shared" si="18"/>
        <v>6.6666666666666666E-2</v>
      </c>
      <c r="O80" s="36"/>
      <c r="P80" s="36">
        <f t="shared" si="18"/>
        <v>0.11458333333333334</v>
      </c>
    </row>
    <row r="81" spans="1:17" s="1" customFormat="1" ht="15" customHeight="1" x14ac:dyDescent="0.2">
      <c r="A81" s="46" t="s">
        <v>4</v>
      </c>
      <c r="B81" s="36"/>
      <c r="C81" s="36">
        <f>MOD(C80+TIME(0,5,0),1)</f>
        <v>0.8159722222222221</v>
      </c>
      <c r="D81" s="36"/>
      <c r="E81" s="36">
        <f>MOD(E80+TIME(0,5,0),1)</f>
        <v>0.85902777777777772</v>
      </c>
      <c r="F81" s="36"/>
      <c r="G81" s="36">
        <f t="shared" si="18"/>
        <v>0.90416666666666656</v>
      </c>
      <c r="H81" s="36"/>
      <c r="I81" s="36">
        <f t="shared" si="18"/>
        <v>0.94513888888888886</v>
      </c>
      <c r="J81" s="36"/>
      <c r="K81" s="36">
        <f t="shared" si="18"/>
        <v>0.98680555555555549</v>
      </c>
      <c r="L81" s="36"/>
      <c r="M81" s="36"/>
      <c r="N81" s="36">
        <f t="shared" si="18"/>
        <v>7.013888888888889E-2</v>
      </c>
      <c r="O81" s="36"/>
      <c r="P81" s="36">
        <f t="shared" si="18"/>
        <v>0.11805555555555557</v>
      </c>
    </row>
    <row r="82" spans="1:17" s="1" customFormat="1" ht="15" customHeight="1" x14ac:dyDescent="0.2">
      <c r="A82" s="46" t="s">
        <v>3</v>
      </c>
      <c r="B82" s="36"/>
      <c r="C82" s="36">
        <f>MOD(C81+TIME(0,10,0),1)</f>
        <v>0.82291666666666652</v>
      </c>
      <c r="D82" s="36"/>
      <c r="E82" s="36">
        <f>MOD(E81+TIME(0,10,0),1)</f>
        <v>0.86597222222222214</v>
      </c>
      <c r="F82" s="36"/>
      <c r="G82" s="36">
        <f>MOD(G81+TIME(0,10,0),1)</f>
        <v>0.91111111111111098</v>
      </c>
      <c r="H82" s="36"/>
      <c r="I82" s="36">
        <f>MOD(I81+TIME(0,10,0),1)</f>
        <v>0.95208333333333328</v>
      </c>
      <c r="J82" s="36"/>
      <c r="K82" s="36">
        <f>MOD(K81+TIME(0,10,0),1)</f>
        <v>0.99374999999999991</v>
      </c>
      <c r="L82" s="36"/>
      <c r="M82" s="36"/>
      <c r="N82" s="36">
        <f>MOD(N81+TIME(0,10,0),1)</f>
        <v>7.7083333333333337E-2</v>
      </c>
      <c r="O82" s="36"/>
      <c r="P82" s="36">
        <f>MOD(P81+TIME(0,10,0),1)</f>
        <v>0.125</v>
      </c>
    </row>
    <row r="83" spans="1:17" s="1" customFormat="1" ht="15" customHeight="1" x14ac:dyDescent="0.2">
      <c r="A83" s="51" t="s">
        <v>33</v>
      </c>
      <c r="B83" s="38">
        <f>MOD(B76+TIME(0,30,0),1)</f>
        <v>0.81944444444444442</v>
      </c>
      <c r="C83" s="38">
        <f>MOD(C82+TIME(0,15,0),1)</f>
        <v>0.83333333333333315</v>
      </c>
      <c r="D83" s="38">
        <f>MOD(D76+TIME(0,30,0),1)</f>
        <v>0.86250000000000004</v>
      </c>
      <c r="E83" s="38">
        <f>MOD(E82+TIME(0,15,0),1)</f>
        <v>0.87638888888888877</v>
      </c>
      <c r="F83" s="38">
        <f>MOD(F76+TIME(0,30,0),1)</f>
        <v>0.90763888888888888</v>
      </c>
      <c r="G83" s="38">
        <f>MOD(G82+TIME(0,15,0),1)</f>
        <v>0.92152777777777761</v>
      </c>
      <c r="H83" s="38">
        <f>MOD(H76+TIME(0,30,0),1)</f>
        <v>0.94861111111111118</v>
      </c>
      <c r="I83" s="38">
        <f>MOD(I82+TIME(0,15,0),1)</f>
        <v>0.96249999999999991</v>
      </c>
      <c r="J83" s="38">
        <f>MOD(J76+TIME(0,30,0),1)</f>
        <v>0.99027777777777781</v>
      </c>
      <c r="K83" s="38">
        <f>MOD(K82+TIME(0,15,0),1)</f>
        <v>4.1666666666666519E-3</v>
      </c>
      <c r="L83" s="38"/>
      <c r="M83" s="38">
        <f>MOD(M76+TIME(0,30,0),1)</f>
        <v>7.3611111111111113E-2</v>
      </c>
      <c r="N83" s="38">
        <f>MOD(N82+TIME(0,15,0),1)</f>
        <v>8.7500000000000008E-2</v>
      </c>
      <c r="O83" s="38">
        <f>MOD(O76+TIME(0,30,0),1)</f>
        <v>0.12152777777777778</v>
      </c>
      <c r="P83" s="38">
        <f>MOD(P82+TIME(0,15,0),1)</f>
        <v>0.13541666666666666</v>
      </c>
    </row>
    <row r="84" spans="1:17" s="1" customFormat="1" ht="15" customHeight="1" x14ac:dyDescent="0.2">
      <c r="A84" s="52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103"/>
      <c r="M84" s="104"/>
      <c r="N84" s="104"/>
      <c r="O84" s="104"/>
      <c r="P84" s="105"/>
    </row>
    <row r="85" spans="1:17" s="15" customFormat="1" x14ac:dyDescent="0.2">
      <c r="A85" s="53" t="s">
        <v>21</v>
      </c>
      <c r="B85" s="40"/>
      <c r="C85" s="40"/>
      <c r="D85" s="40"/>
      <c r="E85" s="54"/>
      <c r="F85" s="54"/>
      <c r="G85" s="54"/>
      <c r="H85" s="54"/>
      <c r="I85" s="54"/>
      <c r="J85" s="54"/>
      <c r="K85" s="54"/>
      <c r="L85" s="106"/>
      <c r="M85" s="127"/>
      <c r="N85" s="127"/>
      <c r="O85" s="107"/>
      <c r="P85" s="107"/>
      <c r="Q85" s="55"/>
    </row>
    <row r="86" spans="1:17" ht="15.75" x14ac:dyDescent="0.2">
      <c r="A86" s="100" t="s">
        <v>31</v>
      </c>
      <c r="B86" s="100"/>
      <c r="C86" s="100"/>
      <c r="D86" s="100"/>
      <c r="E86" s="100"/>
      <c r="F86" s="100"/>
      <c r="G86" s="100"/>
      <c r="H86" s="100"/>
      <c r="I86" s="100"/>
      <c r="J86" s="7"/>
      <c r="K86" s="15"/>
      <c r="L86" s="15"/>
      <c r="M86" s="15"/>
      <c r="N86" s="15"/>
      <c r="O86" s="15"/>
      <c r="Q86" s="15"/>
    </row>
    <row r="87" spans="1:17" ht="15" x14ac:dyDescent="0.25">
      <c r="A87" s="56" t="s">
        <v>28</v>
      </c>
      <c r="B87" s="26"/>
      <c r="C87" s="24"/>
      <c r="D87" s="24"/>
      <c r="E87" s="24"/>
      <c r="F87" s="24"/>
      <c r="G87" s="24"/>
      <c r="H87" s="24"/>
      <c r="I87" s="24"/>
      <c r="J87" s="4"/>
      <c r="K87" s="15"/>
      <c r="L87" s="15"/>
      <c r="M87" s="15"/>
      <c r="N87" s="15"/>
      <c r="O87" s="15"/>
      <c r="Q87" s="15"/>
    </row>
    <row r="88" spans="1:17" x14ac:dyDescent="0.2">
      <c r="A88" s="126" t="s">
        <v>69</v>
      </c>
      <c r="B88" s="12" t="s">
        <v>70</v>
      </c>
      <c r="C88" s="12" t="s">
        <v>70</v>
      </c>
      <c r="D88" s="12" t="s">
        <v>70</v>
      </c>
      <c r="E88" s="12" t="s">
        <v>70</v>
      </c>
      <c r="F88" s="12" t="s">
        <v>70</v>
      </c>
      <c r="G88" s="12" t="s">
        <v>70</v>
      </c>
      <c r="H88" s="12" t="s">
        <v>70</v>
      </c>
      <c r="I88" s="12" t="s">
        <v>70</v>
      </c>
      <c r="J88" s="12" t="s">
        <v>70</v>
      </c>
      <c r="K88" s="12" t="s">
        <v>70</v>
      </c>
      <c r="L88" s="12" t="s">
        <v>70</v>
      </c>
      <c r="M88" s="12" t="s">
        <v>70</v>
      </c>
      <c r="N88" s="12" t="s">
        <v>70</v>
      </c>
      <c r="O88" s="12" t="s">
        <v>70</v>
      </c>
      <c r="P88" s="12" t="s">
        <v>70</v>
      </c>
      <c r="Q88" s="12" t="s">
        <v>70</v>
      </c>
    </row>
    <row r="89" spans="1:17" s="14" customFormat="1" ht="15" customHeight="1" x14ac:dyDescent="0.2">
      <c r="A89" s="126" t="s">
        <v>9</v>
      </c>
      <c r="B89" s="57" t="s">
        <v>25</v>
      </c>
      <c r="C89" s="57" t="s">
        <v>25</v>
      </c>
      <c r="D89" s="57" t="s">
        <v>25</v>
      </c>
      <c r="E89" s="57" t="s">
        <v>25</v>
      </c>
      <c r="F89" s="57" t="s">
        <v>25</v>
      </c>
      <c r="G89" s="57" t="s">
        <v>25</v>
      </c>
      <c r="H89" s="57" t="s">
        <v>25</v>
      </c>
      <c r="I89" s="57" t="s">
        <v>25</v>
      </c>
      <c r="J89" s="57" t="s">
        <v>25</v>
      </c>
      <c r="K89" s="57" t="s">
        <v>25</v>
      </c>
      <c r="L89" s="57" t="s">
        <v>25</v>
      </c>
      <c r="M89" s="57" t="s">
        <v>25</v>
      </c>
      <c r="N89" s="57" t="s">
        <v>25</v>
      </c>
      <c r="O89" s="57" t="s">
        <v>25</v>
      </c>
      <c r="P89" s="57" t="s">
        <v>25</v>
      </c>
      <c r="Q89" s="57" t="s">
        <v>25</v>
      </c>
    </row>
    <row r="90" spans="1:17" s="14" customFormat="1" ht="15" customHeight="1" x14ac:dyDescent="0.2">
      <c r="A90" s="58" t="s">
        <v>12</v>
      </c>
      <c r="B90" s="50" t="s">
        <v>0</v>
      </c>
      <c r="C90" s="50" t="s">
        <v>0</v>
      </c>
      <c r="D90" s="50" t="s">
        <v>0</v>
      </c>
      <c r="E90" s="50" t="s">
        <v>0</v>
      </c>
      <c r="F90" s="50" t="s">
        <v>0</v>
      </c>
      <c r="G90" s="50" t="s">
        <v>0</v>
      </c>
      <c r="H90" s="50" t="s">
        <v>0</v>
      </c>
      <c r="I90" s="50" t="s">
        <v>0</v>
      </c>
      <c r="J90" s="50" t="s">
        <v>0</v>
      </c>
      <c r="K90" s="50" t="s">
        <v>0</v>
      </c>
      <c r="L90" s="50" t="s">
        <v>0</v>
      </c>
      <c r="M90" s="50" t="s">
        <v>0</v>
      </c>
      <c r="N90" s="50" t="s">
        <v>0</v>
      </c>
      <c r="O90" s="50" t="s">
        <v>0</v>
      </c>
      <c r="P90" s="50" t="s">
        <v>0</v>
      </c>
      <c r="Q90" s="50" t="s">
        <v>0</v>
      </c>
    </row>
    <row r="91" spans="1:17" s="14" customFormat="1" ht="15" customHeight="1" x14ac:dyDescent="0.2">
      <c r="A91" s="59" t="s">
        <v>35</v>
      </c>
      <c r="B91" s="60">
        <f>MOD(B92-TIME(0,14,0),1)</f>
        <v>5.7638888888888885E-2</v>
      </c>
      <c r="C91" s="60">
        <f t="shared" ref="C91:J91" si="20">MOD(C92-TIME(0,14,0),1)</f>
        <v>0.11944444444444452</v>
      </c>
      <c r="D91" s="60">
        <f t="shared" si="20"/>
        <v>0.1368055555555556</v>
      </c>
      <c r="E91" s="60">
        <f t="shared" si="20"/>
        <v>0.19166666666666676</v>
      </c>
      <c r="F91" s="60">
        <f t="shared" si="20"/>
        <v>0.20902777777777784</v>
      </c>
      <c r="G91" s="60">
        <f t="shared" si="20"/>
        <v>0.23611111111111122</v>
      </c>
      <c r="H91" s="60">
        <f t="shared" si="20"/>
        <v>0.25347222222222221</v>
      </c>
      <c r="I91" s="60">
        <f t="shared" si="20"/>
        <v>0.27500000000000002</v>
      </c>
      <c r="J91" s="60">
        <f t="shared" si="20"/>
        <v>0.3215277777777778</v>
      </c>
      <c r="K91" s="60">
        <f t="shared" ref="K91:P91" si="21">MOD(K92-TIME(0,14,0),1)</f>
        <v>0.33888888888888885</v>
      </c>
      <c r="L91" s="60">
        <f t="shared" si="21"/>
        <v>0.35833333333333334</v>
      </c>
      <c r="M91" s="60">
        <f t="shared" si="21"/>
        <v>0.40486111111111112</v>
      </c>
      <c r="N91" s="60">
        <f t="shared" si="21"/>
        <v>0.42222222222222217</v>
      </c>
      <c r="O91" s="60">
        <f t="shared" si="21"/>
        <v>0.44166666666666676</v>
      </c>
      <c r="P91" s="60">
        <f t="shared" si="21"/>
        <v>0.4881944444444446</v>
      </c>
      <c r="Q91" s="60">
        <f>MOD(Q92-TIME(0,14,0),1)</f>
        <v>0.50555555555555565</v>
      </c>
    </row>
    <row r="92" spans="1:17" s="14" customFormat="1" ht="15" customHeight="1" x14ac:dyDescent="0.2">
      <c r="A92" s="61" t="s">
        <v>1</v>
      </c>
      <c r="B92" s="62">
        <f>MOD(B93-TIME(0,15,0),1)</f>
        <v>6.7361111111111108E-2</v>
      </c>
      <c r="C92" s="62">
        <f t="shared" ref="C92:J93" si="22">MOD(C93-TIME(0,15,0),1)</f>
        <v>0.12916666666666674</v>
      </c>
      <c r="D92" s="62">
        <f t="shared" si="22"/>
        <v>0.14652777777777781</v>
      </c>
      <c r="E92" s="62">
        <f t="shared" si="22"/>
        <v>0.20138888888888898</v>
      </c>
      <c r="F92" s="62">
        <f t="shared" si="22"/>
        <v>0.21875000000000006</v>
      </c>
      <c r="G92" s="62">
        <f t="shared" si="22"/>
        <v>0.24583333333333343</v>
      </c>
      <c r="H92" s="62">
        <f t="shared" si="22"/>
        <v>0.26319444444444445</v>
      </c>
      <c r="I92" s="62">
        <f t="shared" si="22"/>
        <v>0.28472222222222227</v>
      </c>
      <c r="J92" s="62">
        <f t="shared" si="22"/>
        <v>0.33125000000000004</v>
      </c>
      <c r="K92" s="62">
        <f t="shared" ref="K92:O93" si="23">MOD(K93-TIME(0,15,0),1)</f>
        <v>0.34861111111111109</v>
      </c>
      <c r="L92" s="62">
        <f t="shared" si="23"/>
        <v>0.36805555555555558</v>
      </c>
      <c r="M92" s="62">
        <f t="shared" si="23"/>
        <v>0.41458333333333336</v>
      </c>
      <c r="N92" s="62">
        <f t="shared" si="23"/>
        <v>0.43194444444444441</v>
      </c>
      <c r="O92" s="62">
        <f t="shared" si="23"/>
        <v>0.45138888888888901</v>
      </c>
      <c r="P92" s="62">
        <f t="shared" ref="P92:P93" si="24">MOD(P93-TIME(0,15,0),1)</f>
        <v>0.49791666666666684</v>
      </c>
      <c r="Q92" s="62">
        <f>MOD(Q93-TIME(0,15,0),1)</f>
        <v>0.51527777777777783</v>
      </c>
    </row>
    <row r="93" spans="1:17" s="14" customFormat="1" ht="15" customHeight="1" x14ac:dyDescent="0.2">
      <c r="A93" s="61" t="s">
        <v>2</v>
      </c>
      <c r="B93" s="62">
        <f>MOD(B94-TIME(0,15,0),1)</f>
        <v>7.7777777777777779E-2</v>
      </c>
      <c r="C93" s="62">
        <f t="shared" si="22"/>
        <v>0.13958333333333339</v>
      </c>
      <c r="D93" s="62">
        <f t="shared" si="22"/>
        <v>0.15694444444444447</v>
      </c>
      <c r="E93" s="62">
        <f t="shared" si="22"/>
        <v>0.21180555555555564</v>
      </c>
      <c r="F93" s="62">
        <f t="shared" si="22"/>
        <v>0.22916666666666671</v>
      </c>
      <c r="G93" s="62">
        <f t="shared" si="22"/>
        <v>0.25625000000000009</v>
      </c>
      <c r="H93" s="62">
        <f t="shared" si="22"/>
        <v>0.27361111111111114</v>
      </c>
      <c r="I93" s="62">
        <f t="shared" si="22"/>
        <v>0.29513888888888895</v>
      </c>
      <c r="J93" s="62">
        <f t="shared" si="22"/>
        <v>0.34166666666666673</v>
      </c>
      <c r="K93" s="62">
        <f t="shared" si="23"/>
        <v>0.35902777777777778</v>
      </c>
      <c r="L93" s="62">
        <f t="shared" si="23"/>
        <v>0.37847222222222227</v>
      </c>
      <c r="M93" s="62">
        <f t="shared" si="23"/>
        <v>0.42500000000000004</v>
      </c>
      <c r="N93" s="62">
        <f t="shared" si="23"/>
        <v>0.44236111111111109</v>
      </c>
      <c r="O93" s="62">
        <f t="shared" si="23"/>
        <v>0.46180555555555569</v>
      </c>
      <c r="P93" s="62">
        <f t="shared" si="24"/>
        <v>0.50833333333333353</v>
      </c>
      <c r="Q93" s="62">
        <f>MOD(Q94-TIME(0,15,0),1)</f>
        <v>0.52569444444444446</v>
      </c>
    </row>
    <row r="94" spans="1:17" s="14" customFormat="1" ht="15" customHeight="1" x14ac:dyDescent="0.2">
      <c r="A94" s="51" t="s">
        <v>33</v>
      </c>
      <c r="B94" s="63">
        <f>MOD(B95-TIME(0,5,0),1)</f>
        <v>8.819444444444445E-2</v>
      </c>
      <c r="C94" s="63">
        <f>MOD(C95-TIME(0,5,0),1)</f>
        <v>0.15000000000000005</v>
      </c>
      <c r="D94" s="63">
        <f t="shared" ref="D94:J94" si="25">MOD(D95-TIME(0,5,0),1)</f>
        <v>0.16736111111111113</v>
      </c>
      <c r="E94" s="63">
        <f t="shared" si="25"/>
        <v>0.22222222222222229</v>
      </c>
      <c r="F94" s="63">
        <f t="shared" si="25"/>
        <v>0.23958333333333337</v>
      </c>
      <c r="G94" s="63">
        <f t="shared" si="25"/>
        <v>0.26666666666666677</v>
      </c>
      <c r="H94" s="63">
        <f t="shared" si="25"/>
        <v>0.28402777777777782</v>
      </c>
      <c r="I94" s="63">
        <f t="shared" si="25"/>
        <v>0.30555555555555564</v>
      </c>
      <c r="J94" s="63">
        <f t="shared" si="25"/>
        <v>0.35208333333333341</v>
      </c>
      <c r="K94" s="63">
        <f t="shared" ref="K94:P94" si="26">MOD(K95-TIME(0,5,0),1)</f>
        <v>0.36944444444444446</v>
      </c>
      <c r="L94" s="63">
        <f t="shared" si="26"/>
        <v>0.38888888888888895</v>
      </c>
      <c r="M94" s="63">
        <f t="shared" si="26"/>
        <v>0.43541666666666673</v>
      </c>
      <c r="N94" s="63">
        <f t="shared" si="26"/>
        <v>0.45277777777777778</v>
      </c>
      <c r="O94" s="63">
        <f t="shared" si="26"/>
        <v>0.47222222222222238</v>
      </c>
      <c r="P94" s="63">
        <f t="shared" si="26"/>
        <v>0.51875000000000016</v>
      </c>
      <c r="Q94" s="63">
        <f>MOD(Q95-TIME(0,5,0),1)</f>
        <v>0.53611111111111109</v>
      </c>
    </row>
    <row r="95" spans="1:17" s="14" customFormat="1" ht="15" customHeight="1" x14ac:dyDescent="0.2">
      <c r="A95" s="64" t="s">
        <v>18</v>
      </c>
      <c r="B95" s="65">
        <f>B8</f>
        <v>9.1666666666666674E-2</v>
      </c>
      <c r="C95" s="65">
        <f>D8</f>
        <v>0.15347222222222226</v>
      </c>
      <c r="D95" s="66">
        <f>E8</f>
        <v>0.17083333333333334</v>
      </c>
      <c r="E95" s="65">
        <f>F8</f>
        <v>0.2256944444444445</v>
      </c>
      <c r="F95" s="66">
        <f>G8</f>
        <v>0.24305555555555558</v>
      </c>
      <c r="G95" s="65">
        <f>H8</f>
        <v>0.27013888888888898</v>
      </c>
      <c r="H95" s="66">
        <f>I8</f>
        <v>0.28750000000000003</v>
      </c>
      <c r="I95" s="65">
        <f>J8</f>
        <v>0.30902777777777785</v>
      </c>
      <c r="J95" s="65">
        <f>M8</f>
        <v>0.35555555555555562</v>
      </c>
      <c r="K95" s="66">
        <f>N8</f>
        <v>0.37291666666666667</v>
      </c>
      <c r="L95" s="65">
        <f>O8</f>
        <v>0.39236111111111116</v>
      </c>
      <c r="M95" s="65">
        <f>B21</f>
        <v>0.43888888888888894</v>
      </c>
      <c r="N95" s="66">
        <f>C21</f>
        <v>0.45624999999999999</v>
      </c>
      <c r="O95" s="65">
        <f>D21</f>
        <v>0.47569444444444459</v>
      </c>
      <c r="P95" s="65">
        <f>F21</f>
        <v>0.52222222222222237</v>
      </c>
      <c r="Q95" s="66">
        <f>G21</f>
        <v>0.5395833333333333</v>
      </c>
    </row>
    <row r="96" spans="1:17" s="14" customFormat="1" ht="15" customHeight="1" x14ac:dyDescent="0.2">
      <c r="A96" s="67" t="s">
        <v>19</v>
      </c>
      <c r="B96" s="68">
        <f>C8</f>
        <v>0.10902777777777779</v>
      </c>
      <c r="C96" s="68"/>
      <c r="D96" s="68">
        <f>E8</f>
        <v>0.17083333333333334</v>
      </c>
      <c r="E96" s="68"/>
      <c r="F96" s="68">
        <f>G8</f>
        <v>0.24305555555555558</v>
      </c>
      <c r="G96" s="68"/>
      <c r="H96" s="68">
        <f>I8</f>
        <v>0.28750000000000003</v>
      </c>
      <c r="I96" s="68">
        <f>K8</f>
        <v>0.3263888888888889</v>
      </c>
      <c r="J96" s="68"/>
      <c r="K96" s="68">
        <f>N8</f>
        <v>0.37291666666666667</v>
      </c>
      <c r="L96" s="68">
        <f>P8</f>
        <v>0.40972222222222221</v>
      </c>
      <c r="M96" s="68"/>
      <c r="N96" s="68">
        <f>C21</f>
        <v>0.45624999999999999</v>
      </c>
      <c r="O96" s="68">
        <f>E21</f>
        <v>0.49305555555555558</v>
      </c>
      <c r="P96" s="68"/>
      <c r="Q96" s="68">
        <f>G21</f>
        <v>0.5395833333333333</v>
      </c>
    </row>
    <row r="97" spans="1:17" s="14" customFormat="1" ht="15" customHeigh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1"/>
      <c r="L97" s="1"/>
      <c r="M97" s="1"/>
      <c r="N97" s="1"/>
      <c r="O97" s="1"/>
      <c r="P97" s="1"/>
      <c r="Q97" s="1"/>
    </row>
    <row r="98" spans="1:17" s="14" customFormat="1" ht="15" customHeight="1" x14ac:dyDescent="0.2">
      <c r="A98" s="168" t="s">
        <v>69</v>
      </c>
      <c r="B98" s="48" t="s">
        <v>70</v>
      </c>
      <c r="C98" s="48" t="s">
        <v>70</v>
      </c>
      <c r="D98" s="48" t="s">
        <v>70</v>
      </c>
      <c r="E98" s="48" t="s">
        <v>70</v>
      </c>
      <c r="F98" s="48" t="s">
        <v>70</v>
      </c>
      <c r="G98" s="48" t="s">
        <v>70</v>
      </c>
      <c r="H98" s="48" t="s">
        <v>70</v>
      </c>
      <c r="I98" s="48" t="s">
        <v>70</v>
      </c>
      <c r="J98" s="48" t="s">
        <v>70</v>
      </c>
      <c r="K98" s="48" t="s">
        <v>70</v>
      </c>
      <c r="L98" s="48" t="s">
        <v>70</v>
      </c>
      <c r="M98" s="48" t="s">
        <v>70</v>
      </c>
      <c r="N98" s="48" t="s">
        <v>70</v>
      </c>
      <c r="O98" s="48" t="s">
        <v>70</v>
      </c>
      <c r="P98" s="48" t="s">
        <v>70</v>
      </c>
      <c r="Q98" s="48" t="s">
        <v>70</v>
      </c>
    </row>
    <row r="99" spans="1:17" s="14" customFormat="1" ht="15" customHeight="1" x14ac:dyDescent="0.2">
      <c r="A99" s="168" t="s">
        <v>9</v>
      </c>
      <c r="B99" s="57" t="s">
        <v>25</v>
      </c>
      <c r="C99" s="57" t="s">
        <v>25</v>
      </c>
      <c r="D99" s="57" t="s">
        <v>25</v>
      </c>
      <c r="E99" s="57" t="s">
        <v>25</v>
      </c>
      <c r="F99" s="57" t="s">
        <v>25</v>
      </c>
      <c r="G99" s="57" t="s">
        <v>25</v>
      </c>
      <c r="H99" s="57" t="s">
        <v>25</v>
      </c>
      <c r="I99" s="57" t="s">
        <v>25</v>
      </c>
      <c r="J99" s="57" t="s">
        <v>25</v>
      </c>
      <c r="K99" s="57" t="s">
        <v>25</v>
      </c>
      <c r="L99" s="57" t="s">
        <v>25</v>
      </c>
      <c r="M99" s="57" t="s">
        <v>25</v>
      </c>
      <c r="N99" s="57" t="s">
        <v>25</v>
      </c>
      <c r="O99" s="57" t="s">
        <v>25</v>
      </c>
      <c r="P99" s="57" t="s">
        <v>25</v>
      </c>
      <c r="Q99" s="57" t="s">
        <v>25</v>
      </c>
    </row>
    <row r="100" spans="1:17" s="14" customFormat="1" ht="15" customHeight="1" x14ac:dyDescent="0.2">
      <c r="A100" s="58" t="s">
        <v>12</v>
      </c>
      <c r="B100" s="50" t="s">
        <v>0</v>
      </c>
      <c r="C100" s="50" t="s">
        <v>0</v>
      </c>
      <c r="D100" s="50" t="s">
        <v>0</v>
      </c>
      <c r="E100" s="50" t="s">
        <v>0</v>
      </c>
      <c r="F100" s="50" t="s">
        <v>0</v>
      </c>
      <c r="G100" s="50" t="s">
        <v>0</v>
      </c>
      <c r="H100" s="50" t="s">
        <v>0</v>
      </c>
      <c r="I100" s="50" t="s">
        <v>0</v>
      </c>
      <c r="J100" s="50" t="s">
        <v>0</v>
      </c>
      <c r="K100" s="50" t="s">
        <v>0</v>
      </c>
      <c r="L100" s="50" t="s">
        <v>0</v>
      </c>
      <c r="M100" s="50" t="s">
        <v>0</v>
      </c>
      <c r="N100" s="50" t="s">
        <v>0</v>
      </c>
      <c r="O100" s="50" t="s">
        <v>0</v>
      </c>
      <c r="P100" s="50" t="s">
        <v>0</v>
      </c>
      <c r="Q100" s="50" t="s">
        <v>0</v>
      </c>
    </row>
    <row r="101" spans="1:17" s="14" customFormat="1" ht="15" customHeight="1" x14ac:dyDescent="0.2">
      <c r="A101" s="59" t="s">
        <v>35</v>
      </c>
      <c r="B101" s="60">
        <f>MOD(B102-TIME(0,14,0),1)</f>
        <v>0.52500000000000024</v>
      </c>
      <c r="C101" s="60">
        <f>MOD(C102-TIME(0,14,0),1)</f>
        <v>0.57152777777777808</v>
      </c>
      <c r="D101" s="60">
        <f t="shared" ref="D101:L101" si="27">MOD(D102-TIME(0,14,0),1)</f>
        <v>0.58888888888888902</v>
      </c>
      <c r="E101" s="60">
        <f t="shared" si="27"/>
        <v>0.60833333333333373</v>
      </c>
      <c r="F101" s="60">
        <f t="shared" si="27"/>
        <v>0.65486111111111145</v>
      </c>
      <c r="G101" s="60">
        <f t="shared" si="27"/>
        <v>0.67222222222222239</v>
      </c>
      <c r="H101" s="60">
        <f t="shared" si="27"/>
        <v>0.69166666666666698</v>
      </c>
      <c r="I101" s="60">
        <f t="shared" si="27"/>
        <v>0.74652777777777812</v>
      </c>
      <c r="J101" s="60">
        <f t="shared" si="27"/>
        <v>0.76388888888888906</v>
      </c>
      <c r="K101" s="60">
        <f t="shared" si="27"/>
        <v>0.7840277777777781</v>
      </c>
      <c r="L101" s="60">
        <f t="shared" si="27"/>
        <v>0.82569444444444473</v>
      </c>
      <c r="M101" s="60">
        <f>MOD(M102-TIME(0,14,0),1)</f>
        <v>0.84305555555555567</v>
      </c>
      <c r="N101" s="60">
        <f>MOD(N102-TIME(0,14,0),1)</f>
        <v>0.89444444444444482</v>
      </c>
      <c r="O101" s="60">
        <f>MOD(O102-TIME(0,14,0),1)</f>
        <v>0.93611111111111134</v>
      </c>
      <c r="P101" s="60">
        <f>MOD(P102-TIME(0,14,0),1)</f>
        <v>0.97291666666666676</v>
      </c>
      <c r="Q101" s="60">
        <f>MOD(Q102-TIME(0,14,0),1)</f>
        <v>5.6944444444444443E-2</v>
      </c>
    </row>
    <row r="102" spans="1:17" s="14" customFormat="1" ht="15" customHeight="1" x14ac:dyDescent="0.2">
      <c r="A102" s="61" t="s">
        <v>1</v>
      </c>
      <c r="B102" s="62">
        <f>MOD(B103-TIME(0,15,0),1)</f>
        <v>0.53472222222222243</v>
      </c>
      <c r="C102" s="62">
        <f>MOD(C103-TIME(0,15,0),1)</f>
        <v>0.58125000000000027</v>
      </c>
      <c r="D102" s="62">
        <f t="shared" ref="D102:L103" si="28">MOD(D103-TIME(0,15,0),1)</f>
        <v>0.5986111111111112</v>
      </c>
      <c r="E102" s="62">
        <f t="shared" si="28"/>
        <v>0.61805555555555591</v>
      </c>
      <c r="F102" s="62">
        <f t="shared" si="28"/>
        <v>0.66458333333333364</v>
      </c>
      <c r="G102" s="62">
        <f t="shared" si="28"/>
        <v>0.68194444444444458</v>
      </c>
      <c r="H102" s="62">
        <f t="shared" si="28"/>
        <v>0.70138888888888917</v>
      </c>
      <c r="I102" s="62">
        <f t="shared" si="28"/>
        <v>0.75625000000000031</v>
      </c>
      <c r="J102" s="62">
        <f t="shared" si="28"/>
        <v>0.77361111111111125</v>
      </c>
      <c r="K102" s="62">
        <f t="shared" si="28"/>
        <v>0.79375000000000029</v>
      </c>
      <c r="L102" s="62">
        <f t="shared" si="28"/>
        <v>0.83541666666666692</v>
      </c>
      <c r="M102" s="62">
        <f>MOD(M103-TIME(0,15,0),1)</f>
        <v>0.85277777777777786</v>
      </c>
      <c r="N102" s="62">
        <f t="shared" ref="N102:Q103" si="29">MOD(N103-TIME(0,15,0),1)</f>
        <v>0.90416666666666701</v>
      </c>
      <c r="O102" s="62">
        <f t="shared" si="29"/>
        <v>0.94583333333333353</v>
      </c>
      <c r="P102" s="62">
        <f t="shared" si="29"/>
        <v>0.98263888888888895</v>
      </c>
      <c r="Q102" s="62">
        <f t="shared" si="29"/>
        <v>6.6666666666666666E-2</v>
      </c>
    </row>
    <row r="103" spans="1:17" s="14" customFormat="1" ht="15" customHeight="1" x14ac:dyDescent="0.2">
      <c r="A103" s="61" t="s">
        <v>2</v>
      </c>
      <c r="B103" s="62">
        <f>MOD(B104-TIME(0,15,0),1)</f>
        <v>0.54513888888888906</v>
      </c>
      <c r="C103" s="62">
        <f>MOD(C104-TIME(0,15,0),1)</f>
        <v>0.5916666666666669</v>
      </c>
      <c r="D103" s="62">
        <f t="shared" si="28"/>
        <v>0.60902777777777783</v>
      </c>
      <c r="E103" s="62">
        <f t="shared" si="28"/>
        <v>0.62847222222222254</v>
      </c>
      <c r="F103" s="62">
        <f t="shared" si="28"/>
        <v>0.67500000000000027</v>
      </c>
      <c r="G103" s="62">
        <f t="shared" si="28"/>
        <v>0.6923611111111112</v>
      </c>
      <c r="H103" s="62">
        <f t="shared" si="28"/>
        <v>0.7118055555555558</v>
      </c>
      <c r="I103" s="62">
        <f t="shared" si="28"/>
        <v>0.76666666666666694</v>
      </c>
      <c r="J103" s="62">
        <f t="shared" si="28"/>
        <v>0.78402777777777788</v>
      </c>
      <c r="K103" s="62">
        <f t="shared" si="28"/>
        <v>0.80416666666666692</v>
      </c>
      <c r="L103" s="62">
        <f t="shared" si="28"/>
        <v>0.84583333333333355</v>
      </c>
      <c r="M103" s="62">
        <f>MOD(M104-TIME(0,15,0),1)</f>
        <v>0.86319444444444449</v>
      </c>
      <c r="N103" s="62">
        <f t="shared" si="29"/>
        <v>0.91458333333333364</v>
      </c>
      <c r="O103" s="62">
        <f t="shared" si="29"/>
        <v>0.95625000000000016</v>
      </c>
      <c r="P103" s="62">
        <f t="shared" si="29"/>
        <v>0.99305555555555558</v>
      </c>
      <c r="Q103" s="62">
        <f>MOD(Q104-TIME(0,15,0),1)</f>
        <v>7.7083333333333337E-2</v>
      </c>
    </row>
    <row r="104" spans="1:17" s="14" customFormat="1" ht="15" customHeight="1" x14ac:dyDescent="0.2">
      <c r="A104" s="51" t="s">
        <v>33</v>
      </c>
      <c r="B104" s="63">
        <f>MOD(B105-TIME(0,5,0),1)</f>
        <v>0.55555555555555569</v>
      </c>
      <c r="C104" s="63">
        <f>MOD(C105-TIME(0,5,0),1)</f>
        <v>0.60208333333333353</v>
      </c>
      <c r="D104" s="63">
        <f t="shared" ref="D104" si="30">MOD(D105-TIME(0,5,0),1)</f>
        <v>0.61944444444444446</v>
      </c>
      <c r="E104" s="63">
        <f t="shared" ref="E104" si="31">MOD(E105-TIME(0,5,0),1)</f>
        <v>0.63888888888888917</v>
      </c>
      <c r="F104" s="63">
        <f t="shared" ref="F104" si="32">MOD(F105-TIME(0,5,0),1)</f>
        <v>0.6854166666666669</v>
      </c>
      <c r="G104" s="63">
        <f t="shared" ref="G104" si="33">MOD(G105-TIME(0,5,0),1)</f>
        <v>0.70277777777777783</v>
      </c>
      <c r="H104" s="63">
        <f t="shared" ref="H104" si="34">MOD(H105-TIME(0,5,0),1)</f>
        <v>0.72222222222222243</v>
      </c>
      <c r="I104" s="63">
        <f t="shared" ref="I104" si="35">MOD(I105-TIME(0,5,0),1)</f>
        <v>0.77708333333333357</v>
      </c>
      <c r="J104" s="63">
        <f t="shared" ref="J104" si="36">MOD(J105-TIME(0,5,0),1)</f>
        <v>0.79444444444444451</v>
      </c>
      <c r="K104" s="63">
        <f t="shared" ref="K104" si="37">MOD(K105-TIME(0,5,0),1)</f>
        <v>0.81458333333333355</v>
      </c>
      <c r="L104" s="63">
        <f t="shared" ref="L104" si="38">MOD(L105-TIME(0,5,0),1)</f>
        <v>0.85625000000000018</v>
      </c>
      <c r="M104" s="63">
        <f>MOD(M105-TIME(0,5,0),1)</f>
        <v>0.87361111111111112</v>
      </c>
      <c r="N104" s="63">
        <f>MOD(N105-TIME(0,5,0),1)</f>
        <v>0.92500000000000027</v>
      </c>
      <c r="O104" s="63">
        <f>MOD(O105-TIME(0,5,0),1)</f>
        <v>0.96666666666666679</v>
      </c>
      <c r="P104" s="63">
        <f>MOD(P105-TIME(0,5,0),1)</f>
        <v>3.4722222222222255E-3</v>
      </c>
      <c r="Q104" s="70">
        <v>8.7500000000000008E-2</v>
      </c>
    </row>
    <row r="105" spans="1:17" s="14" customFormat="1" ht="15" customHeight="1" x14ac:dyDescent="0.2">
      <c r="A105" s="64" t="s">
        <v>18</v>
      </c>
      <c r="B105" s="65">
        <f>H21</f>
        <v>0.5590277777777779</v>
      </c>
      <c r="C105" s="65">
        <f>J21</f>
        <v>0.60555555555555574</v>
      </c>
      <c r="D105" s="66">
        <f>K21</f>
        <v>0.62291666666666667</v>
      </c>
      <c r="E105" s="65">
        <f>L21</f>
        <v>0.64236111111111138</v>
      </c>
      <c r="F105" s="65">
        <f>N21</f>
        <v>0.68888888888888911</v>
      </c>
      <c r="G105" s="66">
        <f>O21</f>
        <v>0.70625000000000004</v>
      </c>
      <c r="H105" s="65">
        <f>B34</f>
        <v>0.72569444444444464</v>
      </c>
      <c r="I105" s="65">
        <f>D34</f>
        <v>0.78055555555555578</v>
      </c>
      <c r="J105" s="66">
        <f>E34</f>
        <v>0.79791666666666672</v>
      </c>
      <c r="K105" s="65">
        <f>F34</f>
        <v>0.81805555555555576</v>
      </c>
      <c r="L105" s="65">
        <f>H34</f>
        <v>0.85972222222222239</v>
      </c>
      <c r="M105" s="66">
        <f>I34</f>
        <v>0.87708333333333333</v>
      </c>
      <c r="N105" s="65">
        <f>J34</f>
        <v>0.92847222222222248</v>
      </c>
      <c r="O105" s="65">
        <f>L34</f>
        <v>0.97013888888888899</v>
      </c>
      <c r="P105" s="65">
        <f>M34</f>
        <v>6.9444444444444475E-3</v>
      </c>
      <c r="Q105" s="65" t="s">
        <v>17</v>
      </c>
    </row>
    <row r="106" spans="1:17" s="14" customFormat="1" ht="15" customHeight="1" x14ac:dyDescent="0.2">
      <c r="A106" s="67" t="s">
        <v>19</v>
      </c>
      <c r="B106" s="68">
        <f>I21</f>
        <v>0.57638888888888884</v>
      </c>
      <c r="C106" s="68"/>
      <c r="D106" s="68">
        <f>K21</f>
        <v>0.62291666666666667</v>
      </c>
      <c r="E106" s="68">
        <f>M21</f>
        <v>0.65972222222222232</v>
      </c>
      <c r="F106" s="68"/>
      <c r="G106" s="68">
        <f>O21</f>
        <v>0.70625000000000004</v>
      </c>
      <c r="H106" s="68">
        <f>C34</f>
        <v>0.74305555555555558</v>
      </c>
      <c r="I106" s="68"/>
      <c r="J106" s="68">
        <f>E34</f>
        <v>0.79791666666666672</v>
      </c>
      <c r="K106" s="68">
        <f>G34</f>
        <v>0.8354166666666667</v>
      </c>
      <c r="L106" s="68"/>
      <c r="M106" s="68">
        <f>I34</f>
        <v>0.87708333333333333</v>
      </c>
      <c r="N106" s="68">
        <f>K34</f>
        <v>0.94583333333333341</v>
      </c>
      <c r="O106" s="68"/>
      <c r="P106" s="68"/>
      <c r="Q106" s="68"/>
    </row>
    <row r="107" spans="1:17" s="14" customFormat="1" ht="15" customHeight="1" x14ac:dyDescent="0.2">
      <c r="A107" s="1"/>
      <c r="B107" s="71"/>
      <c r="C107" s="71"/>
      <c r="D107" s="69"/>
      <c r="E107" s="69"/>
      <c r="F107" s="69"/>
      <c r="G107" s="69"/>
      <c r="H107" s="69"/>
      <c r="I107" s="69"/>
      <c r="J107" s="69"/>
      <c r="K107" s="1"/>
      <c r="L107" s="1"/>
      <c r="M107" s="1"/>
      <c r="N107" s="1"/>
      <c r="O107" s="71" t="s">
        <v>21</v>
      </c>
      <c r="P107" s="1"/>
      <c r="Q107" s="6"/>
    </row>
    <row r="108" spans="1:17" ht="24.95" customHeight="1" x14ac:dyDescent="0.2">
      <c r="A108" s="72" t="s">
        <v>29</v>
      </c>
      <c r="B108" s="26"/>
      <c r="C108" s="24"/>
      <c r="D108" s="24"/>
      <c r="E108" s="24"/>
      <c r="F108" s="24"/>
      <c r="G108" s="24"/>
      <c r="H108" s="24"/>
      <c r="I108" s="24"/>
      <c r="J108" s="4"/>
      <c r="K108" s="15"/>
      <c r="L108" s="15"/>
      <c r="M108" s="15"/>
      <c r="N108" s="15"/>
      <c r="O108" s="15"/>
      <c r="Q108" s="15"/>
    </row>
    <row r="109" spans="1:17" ht="13.5" customHeight="1" x14ac:dyDescent="0.2">
      <c r="A109" s="168" t="s">
        <v>69</v>
      </c>
      <c r="B109" s="48" t="s">
        <v>70</v>
      </c>
      <c r="C109" s="48" t="s">
        <v>70</v>
      </c>
      <c r="D109" s="48" t="s">
        <v>70</v>
      </c>
      <c r="E109" s="48" t="s">
        <v>70</v>
      </c>
      <c r="F109" s="48" t="s">
        <v>70</v>
      </c>
      <c r="G109" s="48" t="s">
        <v>70</v>
      </c>
      <c r="H109" s="48" t="s">
        <v>70</v>
      </c>
      <c r="I109" s="48" t="s">
        <v>70</v>
      </c>
      <c r="J109" s="48" t="s">
        <v>70</v>
      </c>
      <c r="K109" s="48" t="s">
        <v>70</v>
      </c>
      <c r="L109" s="48" t="s">
        <v>70</v>
      </c>
      <c r="M109" s="48" t="s">
        <v>70</v>
      </c>
      <c r="N109" s="48" t="s">
        <v>70</v>
      </c>
      <c r="O109" s="48" t="s">
        <v>70</v>
      </c>
      <c r="P109" s="48" t="s">
        <v>70</v>
      </c>
      <c r="Q109" s="48" t="s">
        <v>70</v>
      </c>
    </row>
    <row r="110" spans="1:17" s="14" customFormat="1" ht="15" customHeight="1" x14ac:dyDescent="0.2">
      <c r="A110" s="168" t="s">
        <v>9</v>
      </c>
      <c r="B110" s="57" t="s">
        <v>25</v>
      </c>
      <c r="C110" s="57" t="s">
        <v>25</v>
      </c>
      <c r="D110" s="57" t="s">
        <v>25</v>
      </c>
      <c r="E110" s="57" t="s">
        <v>25</v>
      </c>
      <c r="F110" s="57" t="s">
        <v>25</v>
      </c>
      <c r="G110" s="57" t="s">
        <v>25</v>
      </c>
      <c r="H110" s="57" t="s">
        <v>25</v>
      </c>
      <c r="I110" s="57" t="s">
        <v>25</v>
      </c>
      <c r="J110" s="57" t="s">
        <v>25</v>
      </c>
      <c r="K110" s="57" t="s">
        <v>25</v>
      </c>
      <c r="L110" s="57" t="s">
        <v>25</v>
      </c>
      <c r="M110" s="57" t="s">
        <v>25</v>
      </c>
      <c r="N110" s="57" t="s">
        <v>25</v>
      </c>
      <c r="O110" s="57" t="s">
        <v>25</v>
      </c>
      <c r="P110" s="57" t="s">
        <v>25</v>
      </c>
      <c r="Q110" s="57" t="s">
        <v>25</v>
      </c>
    </row>
    <row r="111" spans="1:17" s="14" customFormat="1" ht="15" customHeight="1" x14ac:dyDescent="0.2">
      <c r="A111" s="58" t="s">
        <v>12</v>
      </c>
      <c r="B111" s="50" t="s">
        <v>0</v>
      </c>
      <c r="C111" s="50" t="s">
        <v>0</v>
      </c>
      <c r="D111" s="50" t="s">
        <v>0</v>
      </c>
      <c r="E111" s="50" t="s">
        <v>0</v>
      </c>
      <c r="F111" s="50" t="s">
        <v>0</v>
      </c>
      <c r="G111" s="50" t="s">
        <v>0</v>
      </c>
      <c r="H111" s="50" t="s">
        <v>0</v>
      </c>
      <c r="I111" s="50" t="s">
        <v>0</v>
      </c>
      <c r="J111" s="50" t="s">
        <v>0</v>
      </c>
      <c r="K111" s="50" t="s">
        <v>0</v>
      </c>
      <c r="L111" s="50" t="s">
        <v>0</v>
      </c>
      <c r="M111" s="50" t="s">
        <v>0</v>
      </c>
      <c r="N111" s="50" t="s">
        <v>0</v>
      </c>
      <c r="O111" s="50" t="s">
        <v>0</v>
      </c>
      <c r="P111" s="50" t="s">
        <v>0</v>
      </c>
      <c r="Q111" s="50" t="s">
        <v>0</v>
      </c>
    </row>
    <row r="112" spans="1:17" s="14" customFormat="1" ht="15" customHeight="1" x14ac:dyDescent="0.2">
      <c r="A112" s="64" t="s">
        <v>19</v>
      </c>
      <c r="B112" s="57"/>
      <c r="C112" s="65">
        <f>B57</f>
        <v>0.22986111111111113</v>
      </c>
      <c r="D112" s="65"/>
      <c r="E112" s="65">
        <f>D57</f>
        <v>0.27986111111111112</v>
      </c>
      <c r="F112" s="65">
        <f>F57</f>
        <v>0.3125</v>
      </c>
      <c r="G112" s="65"/>
      <c r="H112" s="65">
        <f>H57</f>
        <v>0.36875000000000002</v>
      </c>
      <c r="I112" s="65">
        <f>J57</f>
        <v>0.39791666666666664</v>
      </c>
      <c r="J112" s="65"/>
      <c r="K112" s="65">
        <f>L57</f>
        <v>0.4458333333333333</v>
      </c>
      <c r="L112" s="65">
        <f>N57</f>
        <v>0.48263888888888884</v>
      </c>
      <c r="M112" s="65"/>
      <c r="N112" s="65">
        <f>P57</f>
        <v>0.52916666666666667</v>
      </c>
      <c r="O112" s="65">
        <f>C70</f>
        <v>0.56597222222222221</v>
      </c>
      <c r="P112" s="65"/>
      <c r="Q112" s="65">
        <f>E70</f>
        <v>0.61250000000000004</v>
      </c>
    </row>
    <row r="113" spans="1:17" s="14" customFormat="1" ht="15" customHeight="1" x14ac:dyDescent="0.2">
      <c r="A113" s="67" t="s">
        <v>18</v>
      </c>
      <c r="B113" s="68" t="s">
        <v>17</v>
      </c>
      <c r="C113" s="73">
        <f>B57</f>
        <v>0.22986111111111113</v>
      </c>
      <c r="D113" s="68">
        <f>C57</f>
        <v>0.24374999999999997</v>
      </c>
      <c r="E113" s="68">
        <f>E57</f>
        <v>0.29374999999999996</v>
      </c>
      <c r="F113" s="73">
        <f>F57</f>
        <v>0.3125</v>
      </c>
      <c r="G113" s="68">
        <f>G57</f>
        <v>0.32638888888888884</v>
      </c>
      <c r="H113" s="68">
        <f>I57</f>
        <v>0.38263888888888886</v>
      </c>
      <c r="I113" s="73">
        <f>J57</f>
        <v>0.39791666666666664</v>
      </c>
      <c r="J113" s="68">
        <f>K57</f>
        <v>0.41180555555555548</v>
      </c>
      <c r="K113" s="68">
        <f>M57</f>
        <v>0.45972222222222214</v>
      </c>
      <c r="L113" s="73">
        <f>N57</f>
        <v>0.48263888888888884</v>
      </c>
      <c r="M113" s="68">
        <f>O57</f>
        <v>0.49652777777777768</v>
      </c>
      <c r="N113" s="68">
        <f>B70</f>
        <v>0.5430555555555554</v>
      </c>
      <c r="O113" s="73">
        <f>C70</f>
        <v>0.56597222222222221</v>
      </c>
      <c r="P113" s="68">
        <f>D70</f>
        <v>0.57986111111111094</v>
      </c>
      <c r="Q113" s="68">
        <f>F70</f>
        <v>0.62638888888888877</v>
      </c>
    </row>
    <row r="114" spans="1:17" s="14" customFormat="1" ht="15" customHeight="1" x14ac:dyDescent="0.2">
      <c r="A114" s="51" t="s">
        <v>33</v>
      </c>
      <c r="B114" s="74">
        <v>0.15972222222222224</v>
      </c>
      <c r="C114" s="62">
        <f>MOD(C113+TIME(0,5,0),1)</f>
        <v>0.23333333333333334</v>
      </c>
      <c r="D114" s="62">
        <f t="shared" ref="D114:J114" si="39">MOD(D113+TIME(0,5,0),1)</f>
        <v>0.24722222222222218</v>
      </c>
      <c r="E114" s="62">
        <f t="shared" si="39"/>
        <v>0.29722222222222217</v>
      </c>
      <c r="F114" s="62">
        <f t="shared" si="39"/>
        <v>0.31597222222222221</v>
      </c>
      <c r="G114" s="62">
        <f t="shared" si="39"/>
        <v>0.32986111111111105</v>
      </c>
      <c r="H114" s="62">
        <f t="shared" si="39"/>
        <v>0.38611111111111107</v>
      </c>
      <c r="I114" s="62">
        <f t="shared" si="39"/>
        <v>0.40138888888888885</v>
      </c>
      <c r="J114" s="62">
        <f t="shared" si="39"/>
        <v>0.41527777777777769</v>
      </c>
      <c r="K114" s="62">
        <f t="shared" ref="K114:Q114" si="40">MOD(K113+TIME(0,5,0),1)</f>
        <v>0.46319444444444435</v>
      </c>
      <c r="L114" s="62">
        <f t="shared" si="40"/>
        <v>0.48611111111111105</v>
      </c>
      <c r="M114" s="62">
        <f t="shared" si="40"/>
        <v>0.49999999999999989</v>
      </c>
      <c r="N114" s="62">
        <f t="shared" si="40"/>
        <v>0.54652777777777761</v>
      </c>
      <c r="O114" s="62">
        <f t="shared" si="40"/>
        <v>0.56944444444444442</v>
      </c>
      <c r="P114" s="60">
        <f t="shared" si="40"/>
        <v>0.58333333333333315</v>
      </c>
      <c r="Q114" s="60">
        <f t="shared" si="40"/>
        <v>0.62986111111111098</v>
      </c>
    </row>
    <row r="115" spans="1:17" s="14" customFormat="1" ht="15" customHeight="1" x14ac:dyDescent="0.2">
      <c r="A115" s="61" t="s">
        <v>2</v>
      </c>
      <c r="B115" s="62">
        <f t="shared" ref="B115:H116" si="41">MOD(B114+TIME(0,15,0),1)</f>
        <v>0.1701388888888889</v>
      </c>
      <c r="C115" s="62">
        <f t="shared" si="41"/>
        <v>0.24374999999999999</v>
      </c>
      <c r="D115" s="62">
        <f t="shared" si="41"/>
        <v>0.25763888888888886</v>
      </c>
      <c r="E115" s="62">
        <f t="shared" si="41"/>
        <v>0.30763888888888885</v>
      </c>
      <c r="F115" s="62">
        <f t="shared" si="41"/>
        <v>0.3263888888888889</v>
      </c>
      <c r="G115" s="62">
        <f t="shared" si="41"/>
        <v>0.34027777777777773</v>
      </c>
      <c r="H115" s="62">
        <f t="shared" si="41"/>
        <v>0.39652777777777776</v>
      </c>
      <c r="I115" s="62">
        <f t="shared" ref="I115:K116" si="42">MOD(I114+TIME(0,15,0),1)</f>
        <v>0.41180555555555554</v>
      </c>
      <c r="J115" s="62">
        <f t="shared" si="42"/>
        <v>0.42569444444444438</v>
      </c>
      <c r="K115" s="62">
        <f t="shared" si="42"/>
        <v>0.47361111111111104</v>
      </c>
      <c r="L115" s="62">
        <f t="shared" ref="L115:O116" si="43">MOD(L114+TIME(0,15,0),1)</f>
        <v>0.49652777777777773</v>
      </c>
      <c r="M115" s="62">
        <f t="shared" si="43"/>
        <v>0.51041666666666652</v>
      </c>
      <c r="N115" s="62">
        <f t="shared" si="43"/>
        <v>0.55694444444444424</v>
      </c>
      <c r="O115" s="62">
        <f t="shared" si="43"/>
        <v>0.57986111111111105</v>
      </c>
      <c r="P115" s="62">
        <f>MOD(P114+TIME(0,15,0),1)</f>
        <v>0.59374999999999978</v>
      </c>
      <c r="Q115" s="62">
        <f>MOD(Q114+TIME(0,15,0),1)</f>
        <v>0.64027777777777761</v>
      </c>
    </row>
    <row r="116" spans="1:17" s="14" customFormat="1" ht="15" customHeight="1" x14ac:dyDescent="0.2">
      <c r="A116" s="61" t="s">
        <v>1</v>
      </c>
      <c r="B116" s="62">
        <f t="shared" si="41"/>
        <v>0.18055555555555555</v>
      </c>
      <c r="C116" s="62">
        <f t="shared" si="41"/>
        <v>0.25416666666666665</v>
      </c>
      <c r="D116" s="62">
        <f t="shared" si="41"/>
        <v>0.26805555555555555</v>
      </c>
      <c r="E116" s="62">
        <f t="shared" si="41"/>
        <v>0.31805555555555554</v>
      </c>
      <c r="F116" s="62">
        <f t="shared" si="41"/>
        <v>0.33680555555555558</v>
      </c>
      <c r="G116" s="62">
        <f t="shared" si="41"/>
        <v>0.35069444444444442</v>
      </c>
      <c r="H116" s="62">
        <f t="shared" si="41"/>
        <v>0.40694444444444444</v>
      </c>
      <c r="I116" s="62">
        <f t="shared" si="42"/>
        <v>0.42222222222222222</v>
      </c>
      <c r="J116" s="62">
        <f t="shared" si="42"/>
        <v>0.43611111111111106</v>
      </c>
      <c r="K116" s="62">
        <f t="shared" si="42"/>
        <v>0.48402777777777772</v>
      </c>
      <c r="L116" s="62">
        <f t="shared" si="43"/>
        <v>0.50694444444444442</v>
      </c>
      <c r="M116" s="62">
        <f t="shared" si="43"/>
        <v>0.52083333333333315</v>
      </c>
      <c r="N116" s="62">
        <f t="shared" si="43"/>
        <v>0.56736111111111087</v>
      </c>
      <c r="O116" s="62">
        <f t="shared" si="43"/>
        <v>0.59027777777777768</v>
      </c>
      <c r="P116" s="62">
        <f>MOD(P115+TIME(0,15,0),1)</f>
        <v>0.60416666666666641</v>
      </c>
      <c r="Q116" s="62">
        <f>MOD(Q115+TIME(0,15,0),1)</f>
        <v>0.65069444444444424</v>
      </c>
    </row>
    <row r="117" spans="1:17" s="14" customFormat="1" ht="15" customHeight="1" x14ac:dyDescent="0.2">
      <c r="A117" s="75" t="s">
        <v>35</v>
      </c>
      <c r="B117" s="63">
        <f t="shared" ref="B117:J117" si="44">MOD(B116+TIME(0,14,0),1)</f>
        <v>0.19027777777777777</v>
      </c>
      <c r="C117" s="63">
        <f t="shared" si="44"/>
        <v>0.2638888888888889</v>
      </c>
      <c r="D117" s="63">
        <f t="shared" si="44"/>
        <v>0.27777777777777779</v>
      </c>
      <c r="E117" s="63">
        <f t="shared" si="44"/>
        <v>0.32777777777777778</v>
      </c>
      <c r="F117" s="63">
        <f t="shared" si="44"/>
        <v>0.34652777777777782</v>
      </c>
      <c r="G117" s="63">
        <f t="shared" si="44"/>
        <v>0.36041666666666666</v>
      </c>
      <c r="H117" s="63">
        <f t="shared" si="44"/>
        <v>0.41666666666666669</v>
      </c>
      <c r="I117" s="63">
        <f t="shared" si="44"/>
        <v>0.43194444444444446</v>
      </c>
      <c r="J117" s="63">
        <f t="shared" si="44"/>
        <v>0.4458333333333333</v>
      </c>
      <c r="K117" s="63">
        <f t="shared" ref="K117:Q117" si="45">MOD(K116+TIME(0,14,0),1)</f>
        <v>0.49374999999999997</v>
      </c>
      <c r="L117" s="63">
        <f t="shared" si="45"/>
        <v>0.51666666666666661</v>
      </c>
      <c r="M117" s="63">
        <f t="shared" si="45"/>
        <v>0.53055555555555534</v>
      </c>
      <c r="N117" s="63">
        <f t="shared" si="45"/>
        <v>0.57708333333333306</v>
      </c>
      <c r="O117" s="63">
        <f t="shared" si="45"/>
        <v>0.59999999999999987</v>
      </c>
      <c r="P117" s="63">
        <f t="shared" si="45"/>
        <v>0.6138888888888886</v>
      </c>
      <c r="Q117" s="63">
        <f t="shared" si="45"/>
        <v>0.66041666666666643</v>
      </c>
    </row>
    <row r="118" spans="1:17" s="14" customFormat="1" ht="15" customHeight="1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1"/>
      <c r="L118" s="1"/>
      <c r="M118" s="1"/>
      <c r="N118" s="1"/>
      <c r="O118" s="1"/>
      <c r="P118" s="1"/>
      <c r="Q118" s="1"/>
    </row>
    <row r="119" spans="1:17" s="14" customFormat="1" ht="15" customHeight="1" x14ac:dyDescent="0.2">
      <c r="A119" s="168" t="s">
        <v>69</v>
      </c>
      <c r="B119" s="48" t="s">
        <v>70</v>
      </c>
      <c r="C119" s="48" t="s">
        <v>70</v>
      </c>
      <c r="D119" s="48" t="s">
        <v>70</v>
      </c>
      <c r="E119" s="48" t="s">
        <v>70</v>
      </c>
      <c r="F119" s="48" t="s">
        <v>70</v>
      </c>
      <c r="G119" s="48" t="s">
        <v>70</v>
      </c>
      <c r="H119" s="48" t="s">
        <v>70</v>
      </c>
      <c r="I119" s="48" t="s">
        <v>70</v>
      </c>
      <c r="J119" s="48" t="s">
        <v>70</v>
      </c>
      <c r="K119" s="48" t="s">
        <v>70</v>
      </c>
      <c r="L119" s="48" t="s">
        <v>70</v>
      </c>
      <c r="M119" s="48" t="s">
        <v>70</v>
      </c>
      <c r="N119" s="48" t="s">
        <v>70</v>
      </c>
      <c r="O119" s="48" t="s">
        <v>71</v>
      </c>
      <c r="P119" s="1"/>
      <c r="Q119" s="1"/>
    </row>
    <row r="120" spans="1:17" s="14" customFormat="1" ht="15" customHeight="1" x14ac:dyDescent="0.2">
      <c r="A120" s="168" t="s">
        <v>9</v>
      </c>
      <c r="B120" s="57" t="s">
        <v>25</v>
      </c>
      <c r="C120" s="57" t="s">
        <v>25</v>
      </c>
      <c r="D120" s="57" t="s">
        <v>25</v>
      </c>
      <c r="E120" s="57" t="s">
        <v>25</v>
      </c>
      <c r="F120" s="57" t="s">
        <v>25</v>
      </c>
      <c r="G120" s="57" t="s">
        <v>25</v>
      </c>
      <c r="H120" s="57" t="s">
        <v>25</v>
      </c>
      <c r="I120" s="57" t="s">
        <v>25</v>
      </c>
      <c r="J120" s="57" t="s">
        <v>25</v>
      </c>
      <c r="K120" s="57" t="s">
        <v>25</v>
      </c>
      <c r="L120" s="57" t="s">
        <v>25</v>
      </c>
      <c r="M120" s="57" t="s">
        <v>25</v>
      </c>
      <c r="N120" s="57" t="s">
        <v>25</v>
      </c>
      <c r="O120" s="57" t="s">
        <v>25</v>
      </c>
      <c r="P120" s="1"/>
      <c r="Q120" s="1"/>
    </row>
    <row r="121" spans="1:17" s="14" customFormat="1" ht="15" customHeight="1" x14ac:dyDescent="0.2">
      <c r="A121" s="58" t="s">
        <v>12</v>
      </c>
      <c r="B121" s="50" t="s">
        <v>0</v>
      </c>
      <c r="C121" s="50" t="s">
        <v>0</v>
      </c>
      <c r="D121" s="50" t="s">
        <v>0</v>
      </c>
      <c r="E121" s="50" t="s">
        <v>0</v>
      </c>
      <c r="F121" s="50" t="s">
        <v>0</v>
      </c>
      <c r="G121" s="50" t="s">
        <v>0</v>
      </c>
      <c r="H121" s="50" t="s">
        <v>0</v>
      </c>
      <c r="I121" s="50" t="s">
        <v>0</v>
      </c>
      <c r="J121" s="50" t="s">
        <v>0</v>
      </c>
      <c r="K121" s="50" t="s">
        <v>0</v>
      </c>
      <c r="L121" s="50" t="s">
        <v>0</v>
      </c>
      <c r="M121" s="50" t="s">
        <v>0</v>
      </c>
      <c r="N121" s="50" t="s">
        <v>0</v>
      </c>
      <c r="O121" s="50" t="s">
        <v>0</v>
      </c>
      <c r="P121" s="1"/>
      <c r="Q121" s="1"/>
    </row>
    <row r="122" spans="1:17" s="14" customFormat="1" ht="15" customHeight="1" x14ac:dyDescent="0.2">
      <c r="A122" s="64" t="s">
        <v>19</v>
      </c>
      <c r="B122" s="65">
        <f>G70</f>
        <v>0.64930555555555558</v>
      </c>
      <c r="C122" s="65"/>
      <c r="D122" s="65">
        <f>I70</f>
        <v>0.69583333333333341</v>
      </c>
      <c r="E122" s="65">
        <f>K70</f>
        <v>0.73263888888888895</v>
      </c>
      <c r="F122" s="65"/>
      <c r="G122" s="65">
        <f>M70</f>
        <v>0.77916666666666667</v>
      </c>
      <c r="H122" s="65">
        <f>B83</f>
        <v>0.81944444444444442</v>
      </c>
      <c r="I122" s="65"/>
      <c r="J122" s="65">
        <f>D83</f>
        <v>0.86250000000000004</v>
      </c>
      <c r="K122" s="65">
        <f>F83</f>
        <v>0.90763888888888888</v>
      </c>
      <c r="L122" s="65"/>
      <c r="M122" s="65">
        <f>H83</f>
        <v>0.94861111111111118</v>
      </c>
      <c r="N122" s="65">
        <f>J83</f>
        <v>0.99027777777777781</v>
      </c>
      <c r="O122" s="65"/>
      <c r="P122" s="1"/>
      <c r="Q122" s="1"/>
    </row>
    <row r="123" spans="1:17" s="14" customFormat="1" ht="15" customHeight="1" x14ac:dyDescent="0.2">
      <c r="A123" s="67" t="s">
        <v>18</v>
      </c>
      <c r="B123" s="73">
        <f>G70</f>
        <v>0.64930555555555558</v>
      </c>
      <c r="C123" s="68">
        <f>H70</f>
        <v>0.66319444444444431</v>
      </c>
      <c r="D123" s="68">
        <f>J70</f>
        <v>0.70972222222222214</v>
      </c>
      <c r="E123" s="73">
        <f>K70</f>
        <v>0.73263888888888895</v>
      </c>
      <c r="F123" s="68">
        <f>L70</f>
        <v>0.74652777777777768</v>
      </c>
      <c r="G123" s="68">
        <f>N70</f>
        <v>0.7930555555555554</v>
      </c>
      <c r="H123" s="73">
        <f>B83</f>
        <v>0.81944444444444442</v>
      </c>
      <c r="I123" s="68">
        <f>C83</f>
        <v>0.83333333333333315</v>
      </c>
      <c r="J123" s="68">
        <f>E83</f>
        <v>0.87638888888888877</v>
      </c>
      <c r="K123" s="73">
        <f>F83</f>
        <v>0.90763888888888888</v>
      </c>
      <c r="L123" s="68">
        <f>G83</f>
        <v>0.92152777777777761</v>
      </c>
      <c r="M123" s="68">
        <f>I83</f>
        <v>0.96249999999999991</v>
      </c>
      <c r="N123" s="73">
        <f>J83</f>
        <v>0.99027777777777781</v>
      </c>
      <c r="O123" s="68">
        <f>K83</f>
        <v>4.1666666666666519E-3</v>
      </c>
      <c r="P123" s="1"/>
      <c r="Q123" s="1"/>
    </row>
    <row r="124" spans="1:17" s="14" customFormat="1" ht="15" customHeight="1" x14ac:dyDescent="0.2">
      <c r="A124" s="51" t="s">
        <v>33</v>
      </c>
      <c r="B124" s="60">
        <f>MOD(B123+TIME(0,5,0),1)</f>
        <v>0.65277777777777779</v>
      </c>
      <c r="C124" s="60">
        <f>MOD(C123+TIME(0,5,0),1)</f>
        <v>0.66666666666666652</v>
      </c>
      <c r="D124" s="60">
        <f t="shared" ref="D124:L124" si="46">MOD(D123+TIME(0,5,0),1)</f>
        <v>0.71319444444444435</v>
      </c>
      <c r="E124" s="60">
        <f t="shared" si="46"/>
        <v>0.73611111111111116</v>
      </c>
      <c r="F124" s="60">
        <f t="shared" si="46"/>
        <v>0.74999999999999989</v>
      </c>
      <c r="G124" s="60">
        <f t="shared" si="46"/>
        <v>0.79652777777777761</v>
      </c>
      <c r="H124" s="60">
        <f t="shared" si="46"/>
        <v>0.82291666666666663</v>
      </c>
      <c r="I124" s="60">
        <f t="shared" si="46"/>
        <v>0.83680555555555536</v>
      </c>
      <c r="J124" s="60">
        <f t="shared" si="46"/>
        <v>0.87986111111111098</v>
      </c>
      <c r="K124" s="60">
        <f t="shared" si="46"/>
        <v>0.91111111111111109</v>
      </c>
      <c r="L124" s="60">
        <f t="shared" si="46"/>
        <v>0.92499999999999982</v>
      </c>
      <c r="M124" s="60">
        <f t="shared" ref="M124:O124" si="47">MOD(M123+TIME(0,5,0),1)</f>
        <v>0.96597222222222212</v>
      </c>
      <c r="N124" s="62">
        <f t="shared" si="47"/>
        <v>0.99375000000000002</v>
      </c>
      <c r="O124" s="62">
        <f t="shared" si="47"/>
        <v>7.6388888888888739E-3</v>
      </c>
      <c r="P124" s="1"/>
      <c r="Q124" s="1"/>
    </row>
    <row r="125" spans="1:17" s="14" customFormat="1" ht="15" customHeight="1" x14ac:dyDescent="0.2">
      <c r="A125" s="61" t="s">
        <v>2</v>
      </c>
      <c r="B125" s="62">
        <f>MOD(B124+TIME(0,15,0),1)</f>
        <v>0.66319444444444442</v>
      </c>
      <c r="C125" s="62">
        <f>MOD(C124+TIME(0,15,0),1)</f>
        <v>0.67708333333333315</v>
      </c>
      <c r="D125" s="62">
        <f t="shared" ref="D125:D126" si="48">MOD(D124+TIME(0,15,0),1)</f>
        <v>0.72361111111111098</v>
      </c>
      <c r="E125" s="62">
        <f t="shared" ref="E125:G126" si="49">MOD(E124+TIME(0,15,0),1)</f>
        <v>0.74652777777777779</v>
      </c>
      <c r="F125" s="62">
        <f t="shared" si="49"/>
        <v>0.76041666666666652</v>
      </c>
      <c r="G125" s="62">
        <f t="shared" si="49"/>
        <v>0.80694444444444424</v>
      </c>
      <c r="H125" s="62">
        <f>MOD(H124+TIME(0,15,0),1)</f>
        <v>0.83333333333333326</v>
      </c>
      <c r="I125" s="62">
        <f>MOD(I124+TIME(0,15,0),1)</f>
        <v>0.84722222222222199</v>
      </c>
      <c r="J125" s="62">
        <f t="shared" ref="J125:J126" si="50">MOD(J124+TIME(0,15,0),1)</f>
        <v>0.89027777777777761</v>
      </c>
      <c r="K125" s="62">
        <f t="shared" ref="K125:M126" si="51">MOD(K124+TIME(0,15,0),1)</f>
        <v>0.92152777777777772</v>
      </c>
      <c r="L125" s="62">
        <f t="shared" si="51"/>
        <v>0.93541666666666645</v>
      </c>
      <c r="M125" s="62">
        <f t="shared" si="51"/>
        <v>0.97638888888888875</v>
      </c>
      <c r="N125" s="62">
        <f t="shared" ref="N125:O126" si="52">MOD(N124+TIME(0,15,0),1)</f>
        <v>4.1666666666666519E-3</v>
      </c>
      <c r="O125" s="62">
        <f t="shared" si="52"/>
        <v>1.805555555555554E-2</v>
      </c>
      <c r="P125" s="1"/>
      <c r="Q125" s="1"/>
    </row>
    <row r="126" spans="1:17" s="14" customFormat="1" ht="15" customHeight="1" x14ac:dyDescent="0.2">
      <c r="A126" s="61" t="s">
        <v>1</v>
      </c>
      <c r="B126" s="62">
        <f>MOD(B125+TIME(0,15,0),1)</f>
        <v>0.67361111111111105</v>
      </c>
      <c r="C126" s="62">
        <f>MOD(C125+TIME(0,15,0),1)</f>
        <v>0.68749999999999978</v>
      </c>
      <c r="D126" s="62">
        <f t="shared" si="48"/>
        <v>0.73402777777777761</v>
      </c>
      <c r="E126" s="62">
        <f t="shared" si="49"/>
        <v>0.75694444444444442</v>
      </c>
      <c r="F126" s="62">
        <f t="shared" si="49"/>
        <v>0.77083333333333315</v>
      </c>
      <c r="G126" s="62">
        <f t="shared" si="49"/>
        <v>0.81736111111111087</v>
      </c>
      <c r="H126" s="62">
        <f>MOD(H125+TIME(0,15,0),1)</f>
        <v>0.84374999999999989</v>
      </c>
      <c r="I126" s="62">
        <f>MOD(I125+TIME(0,15,0),1)</f>
        <v>0.85763888888888862</v>
      </c>
      <c r="J126" s="62">
        <f t="shared" si="50"/>
        <v>0.90069444444444424</v>
      </c>
      <c r="K126" s="62">
        <f t="shared" si="51"/>
        <v>0.93194444444444435</v>
      </c>
      <c r="L126" s="62">
        <f t="shared" si="51"/>
        <v>0.94583333333333308</v>
      </c>
      <c r="M126" s="62">
        <f t="shared" si="51"/>
        <v>0.98680555555555538</v>
      </c>
      <c r="N126" s="62">
        <f t="shared" si="52"/>
        <v>1.4583333333333318E-2</v>
      </c>
      <c r="O126" s="62">
        <f t="shared" si="52"/>
        <v>2.8472222222222204E-2</v>
      </c>
      <c r="P126" s="1"/>
      <c r="Q126" s="1"/>
    </row>
    <row r="127" spans="1:17" s="14" customFormat="1" ht="15" customHeight="1" x14ac:dyDescent="0.2">
      <c r="A127" s="75" t="s">
        <v>35</v>
      </c>
      <c r="B127" s="63">
        <f>MOD(B126+TIME(0,14,0),1)</f>
        <v>0.68333333333333324</v>
      </c>
      <c r="C127" s="63">
        <f>MOD(C126+TIME(0,14,0),1)</f>
        <v>0.69722222222222197</v>
      </c>
      <c r="D127" s="63">
        <f t="shared" ref="D127:G127" si="53">MOD(D126+TIME(0,14,0),1)</f>
        <v>0.7437499999999998</v>
      </c>
      <c r="E127" s="63">
        <f t="shared" si="53"/>
        <v>0.76666666666666661</v>
      </c>
      <c r="F127" s="63">
        <f t="shared" si="53"/>
        <v>0.78055555555555534</v>
      </c>
      <c r="G127" s="63">
        <f t="shared" si="53"/>
        <v>0.82708333333333306</v>
      </c>
      <c r="H127" s="63">
        <f t="shared" ref="H127:K127" si="54">MOD(H126+TIME(0,14,0),1)</f>
        <v>0.85347222222222208</v>
      </c>
      <c r="I127" s="63">
        <f t="shared" si="54"/>
        <v>0.86736111111111081</v>
      </c>
      <c r="J127" s="63">
        <f t="shared" si="54"/>
        <v>0.91041666666666643</v>
      </c>
      <c r="K127" s="63">
        <f t="shared" si="54"/>
        <v>0.94166666666666654</v>
      </c>
      <c r="L127" s="63">
        <f t="shared" ref="L127:O127" si="55">MOD(L126+TIME(0,14,0),1)</f>
        <v>0.95555555555555527</v>
      </c>
      <c r="M127" s="63">
        <f t="shared" si="55"/>
        <v>0.99652777777777757</v>
      </c>
      <c r="N127" s="63">
        <f t="shared" si="55"/>
        <v>2.4305555555555539E-2</v>
      </c>
      <c r="O127" s="63">
        <f t="shared" si="55"/>
        <v>3.8194444444444427E-2</v>
      </c>
      <c r="P127" s="1"/>
      <c r="Q127" s="1"/>
    </row>
    <row r="128" spans="1:17" s="14" customFormat="1" ht="15" customHeight="1" x14ac:dyDescent="0.2">
      <c r="A128" s="76"/>
      <c r="B128" s="76"/>
      <c r="C128" s="76"/>
      <c r="D128" s="69"/>
      <c r="E128" s="69"/>
      <c r="F128" s="69"/>
      <c r="G128" s="69"/>
      <c r="H128" s="69"/>
      <c r="I128" s="69"/>
      <c r="J128" s="69"/>
      <c r="K128" s="1"/>
      <c r="L128" s="1"/>
      <c r="M128" s="1"/>
      <c r="N128" s="1"/>
      <c r="O128" s="1"/>
      <c r="P128" s="1"/>
      <c r="Q128" s="1"/>
    </row>
    <row r="129" spans="1:17" s="14" customFormat="1" ht="15" customHeight="1" x14ac:dyDescent="0.2">
      <c r="A129" s="168" t="s">
        <v>69</v>
      </c>
      <c r="B129" s="48" t="s">
        <v>71</v>
      </c>
      <c r="C129" s="48" t="s">
        <v>71</v>
      </c>
      <c r="D129" s="48" t="s">
        <v>71</v>
      </c>
      <c r="E129" s="69"/>
      <c r="F129" s="69"/>
      <c r="G129" s="69"/>
      <c r="H129" s="69"/>
      <c r="I129" s="69"/>
      <c r="J129" s="69"/>
      <c r="K129" s="1"/>
      <c r="L129" s="1"/>
      <c r="M129" s="1"/>
      <c r="N129" s="1"/>
      <c r="O129" s="1"/>
      <c r="P129" s="1"/>
      <c r="Q129" s="1"/>
    </row>
    <row r="130" spans="1:17" s="14" customFormat="1" ht="15" customHeight="1" x14ac:dyDescent="0.2">
      <c r="A130" s="168" t="s">
        <v>9</v>
      </c>
      <c r="B130" s="57" t="s">
        <v>25</v>
      </c>
      <c r="C130" s="57" t="s">
        <v>25</v>
      </c>
      <c r="D130" s="57" t="s">
        <v>25</v>
      </c>
      <c r="E130" s="69"/>
      <c r="F130" s="69"/>
      <c r="G130" s="69"/>
      <c r="H130" s="69"/>
      <c r="I130" s="69"/>
      <c r="J130" s="69"/>
      <c r="K130" s="1"/>
      <c r="L130" s="1"/>
      <c r="M130" s="1"/>
      <c r="N130" s="1"/>
      <c r="O130" s="1"/>
      <c r="P130" s="1"/>
      <c r="Q130" s="1"/>
    </row>
    <row r="131" spans="1:17" s="14" customFormat="1" ht="15" customHeight="1" x14ac:dyDescent="0.2">
      <c r="A131" s="58" t="s">
        <v>12</v>
      </c>
      <c r="B131" s="50" t="s">
        <v>0</v>
      </c>
      <c r="C131" s="50" t="s">
        <v>0</v>
      </c>
      <c r="D131" s="50" t="s">
        <v>0</v>
      </c>
      <c r="E131" s="69"/>
      <c r="F131" s="69"/>
      <c r="G131" s="69"/>
      <c r="H131" s="69"/>
      <c r="I131" s="69"/>
      <c r="J131" s="69"/>
      <c r="K131" s="1"/>
      <c r="L131" s="1"/>
      <c r="M131" s="1"/>
      <c r="N131" s="1"/>
      <c r="O131" s="1"/>
      <c r="P131" s="1"/>
      <c r="Q131" s="1"/>
    </row>
    <row r="132" spans="1:17" s="14" customFormat="1" ht="15" customHeight="1" x14ac:dyDescent="0.2">
      <c r="A132" s="64" t="s">
        <v>19</v>
      </c>
      <c r="B132" s="65">
        <f>M83</f>
        <v>7.3611111111111113E-2</v>
      </c>
      <c r="C132" s="65"/>
      <c r="D132" s="65">
        <f>O83</f>
        <v>0.12152777777777778</v>
      </c>
      <c r="E132" s="69"/>
      <c r="F132" s="69"/>
      <c r="G132" s="69"/>
      <c r="H132" s="69"/>
      <c r="I132" s="69"/>
      <c r="J132" s="69"/>
      <c r="K132" s="1"/>
      <c r="L132" s="1"/>
      <c r="M132" s="1"/>
      <c r="N132" s="1"/>
      <c r="O132" s="1"/>
      <c r="P132" s="1"/>
      <c r="Q132" s="1"/>
    </row>
    <row r="133" spans="1:17" s="14" customFormat="1" ht="15" customHeight="1" x14ac:dyDescent="0.2">
      <c r="A133" s="67" t="s">
        <v>18</v>
      </c>
      <c r="B133" s="73">
        <f>M83</f>
        <v>7.3611111111111113E-2</v>
      </c>
      <c r="C133" s="68">
        <f>N83</f>
        <v>8.7500000000000008E-2</v>
      </c>
      <c r="D133" s="68">
        <f>P83</f>
        <v>0.13541666666666666</v>
      </c>
      <c r="E133" s="69"/>
      <c r="F133" s="69"/>
      <c r="G133" s="69"/>
      <c r="H133" s="69"/>
      <c r="I133" s="69"/>
      <c r="J133" s="69"/>
      <c r="K133" s="1"/>
      <c r="L133" s="1"/>
      <c r="M133" s="1"/>
      <c r="N133" s="1"/>
      <c r="O133" s="1"/>
      <c r="P133" s="1"/>
      <c r="Q133" s="1"/>
    </row>
    <row r="134" spans="1:17" s="14" customFormat="1" ht="15" customHeight="1" x14ac:dyDescent="0.2">
      <c r="A134" s="51" t="s">
        <v>33</v>
      </c>
      <c r="B134" s="62">
        <f>MOD(B133+TIME(0,5,0),1)</f>
        <v>7.7083333333333337E-2</v>
      </c>
      <c r="C134" s="62">
        <f>MOD(C133+TIME(0,5,0),1)</f>
        <v>9.0972222222222232E-2</v>
      </c>
      <c r="D134" s="62">
        <f>MOD(D133+TIME(0,5,0),1)</f>
        <v>0.13888888888888887</v>
      </c>
      <c r="E134" s="69"/>
      <c r="F134" s="69"/>
      <c r="G134" s="69"/>
      <c r="H134" s="69"/>
      <c r="I134" s="69"/>
      <c r="J134" s="69"/>
      <c r="K134" s="1"/>
      <c r="L134" s="1"/>
      <c r="M134" s="1"/>
      <c r="N134" s="1"/>
      <c r="O134" s="1"/>
      <c r="P134" s="1"/>
      <c r="Q134" s="1"/>
    </row>
    <row r="135" spans="1:17" s="14" customFormat="1" ht="15" customHeight="1" x14ac:dyDescent="0.2">
      <c r="A135" s="61" t="s">
        <v>2</v>
      </c>
      <c r="B135" s="62">
        <f t="shared" ref="B135:D136" si="56">MOD(B134+TIME(0,15,0),1)</f>
        <v>8.7500000000000008E-2</v>
      </c>
      <c r="C135" s="62">
        <f t="shared" si="56"/>
        <v>0.1013888888888889</v>
      </c>
      <c r="D135" s="62">
        <f t="shared" si="56"/>
        <v>0.14930555555555552</v>
      </c>
      <c r="E135" s="69"/>
      <c r="F135" s="69"/>
      <c r="G135" s="69"/>
      <c r="H135" s="69"/>
      <c r="I135" s="69"/>
      <c r="J135" s="69"/>
      <c r="K135" s="1"/>
      <c r="L135" s="1"/>
      <c r="M135" s="1"/>
      <c r="N135" s="1"/>
      <c r="O135" s="1"/>
      <c r="P135" s="1"/>
      <c r="Q135" s="1"/>
    </row>
    <row r="136" spans="1:17" s="14" customFormat="1" ht="15" customHeight="1" x14ac:dyDescent="0.2">
      <c r="A136" s="61" t="s">
        <v>1</v>
      </c>
      <c r="B136" s="62">
        <f t="shared" si="56"/>
        <v>9.791666666666668E-2</v>
      </c>
      <c r="C136" s="62">
        <f t="shared" si="56"/>
        <v>0.11180555555555557</v>
      </c>
      <c r="D136" s="62">
        <f t="shared" si="56"/>
        <v>0.15972222222222218</v>
      </c>
      <c r="E136" s="69"/>
      <c r="F136" s="69"/>
      <c r="G136" s="69"/>
      <c r="H136" s="69"/>
      <c r="I136" s="69"/>
      <c r="J136" s="69"/>
      <c r="K136" s="1"/>
      <c r="L136" s="1"/>
      <c r="M136" s="1"/>
      <c r="N136" s="1"/>
      <c r="O136" s="1"/>
      <c r="P136" s="1"/>
      <c r="Q136" s="1"/>
    </row>
    <row r="137" spans="1:17" s="14" customFormat="1" ht="15" customHeight="1" x14ac:dyDescent="0.2">
      <c r="A137" s="75" t="s">
        <v>35</v>
      </c>
      <c r="B137" s="63">
        <f>MOD(B136+TIME(0,14,0),1)</f>
        <v>0.1076388888888889</v>
      </c>
      <c r="C137" s="63">
        <f>MOD(C136+TIME(0,14,0),1)</f>
        <v>0.12152777777777779</v>
      </c>
      <c r="D137" s="63">
        <f>MOD(D136+TIME(0,14,0),1)</f>
        <v>0.1694444444444444</v>
      </c>
      <c r="E137" s="69"/>
      <c r="F137" s="69"/>
      <c r="G137" s="69"/>
      <c r="H137" s="69"/>
      <c r="I137" s="69"/>
      <c r="J137" s="69"/>
      <c r="K137" s="1"/>
      <c r="L137" s="1"/>
      <c r="M137" s="1"/>
      <c r="N137" s="1"/>
      <c r="O137" s="1"/>
      <c r="P137" s="1"/>
      <c r="Q137" s="1"/>
    </row>
    <row r="138" spans="1:17" s="14" customFormat="1" ht="22.5" customHeight="1" x14ac:dyDescent="0.2">
      <c r="A138" s="101" t="s">
        <v>21</v>
      </c>
      <c r="B138" s="101"/>
      <c r="C138" s="102"/>
      <c r="D138" s="125"/>
      <c r="E138" s="77"/>
      <c r="F138" s="69"/>
      <c r="G138" s="69"/>
      <c r="H138" s="69"/>
      <c r="I138" s="69"/>
      <c r="J138" s="69"/>
      <c r="K138" s="1"/>
      <c r="L138" s="1"/>
      <c r="M138" s="1"/>
      <c r="N138" s="1"/>
      <c r="O138" s="1"/>
      <c r="P138" s="1"/>
      <c r="Q138" s="1"/>
    </row>
    <row r="139" spans="1:17" ht="15.75" x14ac:dyDescent="0.2">
      <c r="A139" s="100" t="s">
        <v>40</v>
      </c>
      <c r="B139" s="100"/>
      <c r="C139" s="100"/>
      <c r="D139" s="100"/>
      <c r="E139" s="100"/>
      <c r="F139" s="100"/>
      <c r="G139" s="100"/>
      <c r="H139" s="100"/>
      <c r="I139" s="100"/>
      <c r="N139" s="15"/>
      <c r="O139" s="15"/>
      <c r="Q139" s="15"/>
    </row>
    <row r="140" spans="1:17" s="14" customFormat="1" ht="15" customHeight="1" x14ac:dyDescent="0.2">
      <c r="A140" s="72" t="s">
        <v>30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14" customFormat="1" ht="15" customHeight="1" x14ac:dyDescent="0.2">
      <c r="A141" s="168" t="s">
        <v>69</v>
      </c>
      <c r="B141" s="48" t="s">
        <v>70</v>
      </c>
      <c r="C141" s="48" t="s">
        <v>70</v>
      </c>
      <c r="D141" s="48" t="s">
        <v>70</v>
      </c>
      <c r="E141" s="48" t="s">
        <v>70</v>
      </c>
      <c r="F141" s="48" t="s">
        <v>70</v>
      </c>
      <c r="G141" s="48" t="s">
        <v>70</v>
      </c>
      <c r="H141" s="48" t="s">
        <v>70</v>
      </c>
      <c r="I141" s="48" t="s">
        <v>70</v>
      </c>
      <c r="J141" s="48" t="s">
        <v>70</v>
      </c>
      <c r="K141" s="48" t="s">
        <v>70</v>
      </c>
      <c r="L141" s="48" t="s">
        <v>70</v>
      </c>
      <c r="M141" s="1"/>
      <c r="N141" s="1"/>
      <c r="O141" s="1"/>
      <c r="P141" s="1"/>
      <c r="Q141" s="1"/>
    </row>
    <row r="142" spans="1:17" s="14" customFormat="1" ht="15" customHeight="1" x14ac:dyDescent="0.2">
      <c r="A142" s="168" t="s">
        <v>9</v>
      </c>
      <c r="B142" s="78" t="s">
        <v>23</v>
      </c>
      <c r="C142" s="78" t="s">
        <v>23</v>
      </c>
      <c r="D142" s="78" t="s">
        <v>23</v>
      </c>
      <c r="E142" s="78" t="s">
        <v>23</v>
      </c>
      <c r="F142" s="78" t="s">
        <v>23</v>
      </c>
      <c r="G142" s="78" t="s">
        <v>23</v>
      </c>
      <c r="H142" s="78" t="s">
        <v>23</v>
      </c>
      <c r="I142" s="78" t="s">
        <v>23</v>
      </c>
      <c r="J142" s="78" t="s">
        <v>23</v>
      </c>
      <c r="K142" s="78" t="s">
        <v>23</v>
      </c>
      <c r="L142" s="78" t="s">
        <v>23</v>
      </c>
      <c r="M142" s="1"/>
      <c r="N142" s="1"/>
      <c r="O142" s="1"/>
      <c r="P142" s="1"/>
      <c r="Q142" s="1"/>
    </row>
    <row r="143" spans="1:17" s="14" customFormat="1" ht="15" customHeight="1" x14ac:dyDescent="0.2">
      <c r="A143" s="51" t="s">
        <v>33</v>
      </c>
      <c r="B143" s="60">
        <f>MOD(B144-TIME(0,7,0),1)</f>
        <v>8.3333333333333343E-2</v>
      </c>
      <c r="C143" s="60">
        <f t="shared" ref="C143:L143" si="57">MOD(C144-TIME(0,7,0),1)</f>
        <v>0.14513888888888893</v>
      </c>
      <c r="D143" s="60">
        <f t="shared" si="57"/>
        <v>0.21736111111111117</v>
      </c>
      <c r="E143" s="60">
        <f t="shared" si="57"/>
        <v>0.26180555555555574</v>
      </c>
      <c r="F143" s="60">
        <f t="shared" si="57"/>
        <v>0.3006944444444446</v>
      </c>
      <c r="G143" s="60">
        <f t="shared" si="57"/>
        <v>0.34722222222222238</v>
      </c>
      <c r="H143" s="60">
        <f t="shared" si="57"/>
        <v>0.38402777777777791</v>
      </c>
      <c r="I143" s="60">
        <f t="shared" si="57"/>
        <v>0.43055555555555569</v>
      </c>
      <c r="J143" s="60">
        <f t="shared" si="57"/>
        <v>0.46736111111111134</v>
      </c>
      <c r="K143" s="60">
        <f t="shared" si="57"/>
        <v>0.51388888888888906</v>
      </c>
      <c r="L143" s="60">
        <f t="shared" si="57"/>
        <v>0.5506944444444446</v>
      </c>
      <c r="M143" s="1"/>
      <c r="N143" s="1"/>
      <c r="O143" s="1"/>
      <c r="P143" s="1"/>
      <c r="Q143" s="1"/>
    </row>
    <row r="144" spans="1:17" s="14" customFormat="1" ht="15" customHeight="1" x14ac:dyDescent="0.2">
      <c r="A144" s="61" t="s">
        <v>13</v>
      </c>
      <c r="B144" s="62">
        <f>MOD(B145-TIME(0,10,0),1)</f>
        <v>8.819444444444445E-2</v>
      </c>
      <c r="C144" s="62">
        <f t="shared" ref="C144:L145" si="58">MOD(C145-TIME(0,10,0),1)</f>
        <v>0.15000000000000005</v>
      </c>
      <c r="D144" s="62">
        <f t="shared" si="58"/>
        <v>0.22222222222222229</v>
      </c>
      <c r="E144" s="62">
        <f t="shared" si="58"/>
        <v>0.26666666666666683</v>
      </c>
      <c r="F144" s="62">
        <f t="shared" si="58"/>
        <v>0.30555555555555569</v>
      </c>
      <c r="G144" s="62">
        <f t="shared" si="58"/>
        <v>0.35208333333333347</v>
      </c>
      <c r="H144" s="62">
        <f t="shared" si="58"/>
        <v>0.38888888888888901</v>
      </c>
      <c r="I144" s="62">
        <f t="shared" si="58"/>
        <v>0.43541666666666679</v>
      </c>
      <c r="J144" s="62">
        <f t="shared" si="58"/>
        <v>0.47222222222222243</v>
      </c>
      <c r="K144" s="62">
        <f t="shared" si="58"/>
        <v>0.51875000000000016</v>
      </c>
      <c r="L144" s="62">
        <f t="shared" si="58"/>
        <v>0.55555555555555569</v>
      </c>
      <c r="M144" s="1"/>
      <c r="N144" s="1"/>
      <c r="O144" s="1"/>
      <c r="P144" s="1"/>
      <c r="Q144" s="1"/>
    </row>
    <row r="145" spans="1:17" s="14" customFormat="1" ht="15" customHeight="1" x14ac:dyDescent="0.2">
      <c r="A145" s="61" t="s">
        <v>16</v>
      </c>
      <c r="B145" s="62">
        <f>MOD(B146-TIME(0,10,0),1)</f>
        <v>9.5138888888888898E-2</v>
      </c>
      <c r="C145" s="62">
        <f t="shared" si="58"/>
        <v>0.1569444444444445</v>
      </c>
      <c r="D145" s="62">
        <f t="shared" si="58"/>
        <v>0.22916666666666674</v>
      </c>
      <c r="E145" s="62">
        <f t="shared" si="58"/>
        <v>0.27361111111111125</v>
      </c>
      <c r="F145" s="62">
        <f t="shared" si="58"/>
        <v>0.31250000000000011</v>
      </c>
      <c r="G145" s="62">
        <f t="shared" si="58"/>
        <v>0.35902777777777789</v>
      </c>
      <c r="H145" s="62">
        <f t="shared" si="58"/>
        <v>0.39583333333333343</v>
      </c>
      <c r="I145" s="62">
        <f t="shared" si="58"/>
        <v>0.4423611111111112</v>
      </c>
      <c r="J145" s="62">
        <f t="shared" si="58"/>
        <v>0.47916666666666685</v>
      </c>
      <c r="K145" s="62">
        <f t="shared" si="58"/>
        <v>0.52569444444444458</v>
      </c>
      <c r="L145" s="62">
        <f t="shared" si="58"/>
        <v>0.56250000000000011</v>
      </c>
      <c r="M145" s="1"/>
      <c r="N145" s="1"/>
      <c r="O145" s="1"/>
      <c r="P145" s="1"/>
      <c r="Q145" s="1"/>
    </row>
    <row r="146" spans="1:17" s="14" customFormat="1" ht="15" customHeight="1" x14ac:dyDescent="0.2">
      <c r="A146" s="75" t="s">
        <v>34</v>
      </c>
      <c r="B146" s="63">
        <f>MOD(B147-TIME(0,5,0),1)</f>
        <v>0.10208333333333335</v>
      </c>
      <c r="C146" s="63">
        <f t="shared" ref="C146:L146" si="59">MOD(C147-TIME(0,5,0),1)</f>
        <v>0.16388888888888895</v>
      </c>
      <c r="D146" s="63">
        <f t="shared" si="59"/>
        <v>0.23611111111111119</v>
      </c>
      <c r="E146" s="63">
        <f t="shared" si="59"/>
        <v>0.28055555555555567</v>
      </c>
      <c r="F146" s="63">
        <f t="shared" si="59"/>
        <v>0.31944444444444453</v>
      </c>
      <c r="G146" s="63">
        <f t="shared" si="59"/>
        <v>0.36597222222222231</v>
      </c>
      <c r="H146" s="63">
        <f t="shared" si="59"/>
        <v>0.40277777777777785</v>
      </c>
      <c r="I146" s="63">
        <f t="shared" si="59"/>
        <v>0.44930555555555562</v>
      </c>
      <c r="J146" s="63">
        <f t="shared" si="59"/>
        <v>0.48611111111111127</v>
      </c>
      <c r="K146" s="63">
        <f t="shared" si="59"/>
        <v>0.53263888888888899</v>
      </c>
      <c r="L146" s="63">
        <f t="shared" si="59"/>
        <v>0.56944444444444453</v>
      </c>
      <c r="M146" s="1"/>
      <c r="N146" s="1"/>
      <c r="O146" s="1"/>
      <c r="P146" s="1"/>
      <c r="Q146" s="1"/>
    </row>
    <row r="147" spans="1:17" s="14" customFormat="1" ht="15" customHeight="1" x14ac:dyDescent="0.2">
      <c r="A147" s="79" t="s">
        <v>14</v>
      </c>
      <c r="B147" s="80">
        <f>B9</f>
        <v>0.10555555555555557</v>
      </c>
      <c r="C147" s="80">
        <f>D9</f>
        <v>0.16736111111111115</v>
      </c>
      <c r="D147" s="80">
        <f>F9</f>
        <v>0.2395833333333334</v>
      </c>
      <c r="E147" s="80">
        <f>H9</f>
        <v>0.28402777777777788</v>
      </c>
      <c r="F147" s="80">
        <f>J9</f>
        <v>0.32291666666666674</v>
      </c>
      <c r="G147" s="80">
        <f>M9</f>
        <v>0.36944444444444452</v>
      </c>
      <c r="H147" s="80">
        <f>O9</f>
        <v>0.40625000000000006</v>
      </c>
      <c r="I147" s="80">
        <f>B22</f>
        <v>0.45277777777777783</v>
      </c>
      <c r="J147" s="80">
        <f>D22</f>
        <v>0.48958333333333348</v>
      </c>
      <c r="K147" s="80">
        <f>F22</f>
        <v>0.5361111111111112</v>
      </c>
      <c r="L147" s="80">
        <f>H22</f>
        <v>0.57291666666666674</v>
      </c>
      <c r="M147" s="1"/>
      <c r="N147" s="1"/>
      <c r="O147" s="1"/>
      <c r="P147" s="1"/>
      <c r="Q147" s="1"/>
    </row>
    <row r="148" spans="1:17" s="14" customFormat="1" ht="15" customHeight="1" x14ac:dyDescent="0.2">
      <c r="A148" s="1"/>
      <c r="B148" s="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1"/>
      <c r="O148" s="1"/>
      <c r="P148" s="1"/>
      <c r="Q148" s="1"/>
    </row>
    <row r="149" spans="1:17" s="14" customFormat="1" ht="15" customHeight="1" x14ac:dyDescent="0.2">
      <c r="A149" s="168" t="s">
        <v>69</v>
      </c>
      <c r="B149" s="48" t="s">
        <v>70</v>
      </c>
      <c r="C149" s="48" t="s">
        <v>70</v>
      </c>
      <c r="D149" s="48" t="s">
        <v>70</v>
      </c>
      <c r="E149" s="48" t="s">
        <v>70</v>
      </c>
      <c r="F149" s="48" t="s">
        <v>70</v>
      </c>
      <c r="G149" s="48" t="s">
        <v>70</v>
      </c>
      <c r="H149" s="48" t="s">
        <v>70</v>
      </c>
      <c r="I149" s="48" t="s">
        <v>70</v>
      </c>
      <c r="J149" s="48" t="s">
        <v>70</v>
      </c>
      <c r="K149" s="48" t="s">
        <v>70</v>
      </c>
      <c r="L149" s="81"/>
      <c r="M149" s="81"/>
      <c r="N149" s="1"/>
      <c r="O149" s="1"/>
      <c r="P149" s="1"/>
      <c r="Q149" s="1"/>
    </row>
    <row r="150" spans="1:17" s="14" customFormat="1" ht="15" customHeight="1" x14ac:dyDescent="0.2">
      <c r="A150" s="168" t="s">
        <v>9</v>
      </c>
      <c r="B150" s="78" t="s">
        <v>23</v>
      </c>
      <c r="C150" s="78" t="s">
        <v>23</v>
      </c>
      <c r="D150" s="78" t="s">
        <v>23</v>
      </c>
      <c r="E150" s="78" t="s">
        <v>23</v>
      </c>
      <c r="F150" s="78" t="s">
        <v>23</v>
      </c>
      <c r="G150" s="78" t="s">
        <v>23</v>
      </c>
      <c r="H150" s="78" t="s">
        <v>23</v>
      </c>
      <c r="I150" s="78" t="s">
        <v>23</v>
      </c>
      <c r="J150" s="78" t="s">
        <v>23</v>
      </c>
      <c r="K150" s="78" t="s">
        <v>23</v>
      </c>
      <c r="L150" s="81"/>
      <c r="M150" s="1"/>
      <c r="N150" s="1"/>
      <c r="O150" s="1"/>
      <c r="P150" s="1"/>
      <c r="Q150" s="1"/>
    </row>
    <row r="151" spans="1:17" s="14" customFormat="1" ht="15" customHeight="1" x14ac:dyDescent="0.2">
      <c r="A151" s="51" t="s">
        <v>33</v>
      </c>
      <c r="B151" s="60">
        <f t="shared" ref="B151:K151" si="60">MOD(B152-TIME(0,7,0),1)</f>
        <v>0.59722222222222243</v>
      </c>
      <c r="C151" s="60">
        <f t="shared" si="60"/>
        <v>0.63402777777777808</v>
      </c>
      <c r="D151" s="60">
        <f t="shared" si="60"/>
        <v>0.6805555555555558</v>
      </c>
      <c r="E151" s="60">
        <f t="shared" si="60"/>
        <v>0.71736111111111134</v>
      </c>
      <c r="F151" s="60">
        <f t="shared" si="60"/>
        <v>0.77222222222222248</v>
      </c>
      <c r="G151" s="60">
        <f t="shared" si="60"/>
        <v>0.80972222222222245</v>
      </c>
      <c r="H151" s="60">
        <f t="shared" si="60"/>
        <v>0.85138888888888908</v>
      </c>
      <c r="I151" s="60">
        <f t="shared" si="60"/>
        <v>0.92013888888888917</v>
      </c>
      <c r="J151" s="60">
        <f t="shared" si="60"/>
        <v>0.96180555555555569</v>
      </c>
      <c r="K151" s="60">
        <f t="shared" si="60"/>
        <v>0.99861111111111112</v>
      </c>
      <c r="L151" s="3"/>
      <c r="M151" s="1"/>
      <c r="N151" s="1"/>
      <c r="O151" s="1"/>
      <c r="P151" s="1"/>
      <c r="Q151" s="1"/>
    </row>
    <row r="152" spans="1:17" s="14" customFormat="1" ht="15" customHeight="1" x14ac:dyDescent="0.2">
      <c r="A152" s="82" t="s">
        <v>13</v>
      </c>
      <c r="B152" s="62">
        <f t="shared" ref="B152:K153" si="61">MOD(B153-TIME(0,10,0),1)</f>
        <v>0.60208333333333353</v>
      </c>
      <c r="C152" s="62">
        <f t="shared" si="61"/>
        <v>0.63888888888888917</v>
      </c>
      <c r="D152" s="62">
        <f t="shared" si="61"/>
        <v>0.6854166666666669</v>
      </c>
      <c r="E152" s="62">
        <f t="shared" si="61"/>
        <v>0.72222222222222243</v>
      </c>
      <c r="F152" s="62">
        <f t="shared" si="61"/>
        <v>0.77708333333333357</v>
      </c>
      <c r="G152" s="62">
        <f t="shared" si="61"/>
        <v>0.81458333333333355</v>
      </c>
      <c r="H152" s="62">
        <f t="shared" si="61"/>
        <v>0.85625000000000018</v>
      </c>
      <c r="I152" s="62">
        <f t="shared" si="61"/>
        <v>0.92500000000000027</v>
      </c>
      <c r="J152" s="62">
        <f t="shared" si="61"/>
        <v>0.96666666666666679</v>
      </c>
      <c r="K152" s="62">
        <f t="shared" si="61"/>
        <v>3.4722222222222238E-3</v>
      </c>
      <c r="L152" s="3"/>
      <c r="M152" s="1"/>
      <c r="N152" s="1"/>
      <c r="O152" s="1"/>
      <c r="P152" s="1"/>
      <c r="Q152" s="1"/>
    </row>
    <row r="153" spans="1:17" s="14" customFormat="1" ht="15" customHeight="1" x14ac:dyDescent="0.2">
      <c r="A153" s="82" t="s">
        <v>16</v>
      </c>
      <c r="B153" s="62">
        <f t="shared" si="61"/>
        <v>0.60902777777777795</v>
      </c>
      <c r="C153" s="62">
        <f t="shared" si="61"/>
        <v>0.64583333333333359</v>
      </c>
      <c r="D153" s="62">
        <f t="shared" si="61"/>
        <v>0.69236111111111132</v>
      </c>
      <c r="E153" s="62">
        <f t="shared" si="61"/>
        <v>0.72916666666666685</v>
      </c>
      <c r="F153" s="62">
        <f t="shared" si="61"/>
        <v>0.78402777777777799</v>
      </c>
      <c r="G153" s="62">
        <f t="shared" si="61"/>
        <v>0.82152777777777797</v>
      </c>
      <c r="H153" s="62">
        <f t="shared" si="61"/>
        <v>0.8631944444444446</v>
      </c>
      <c r="I153" s="62">
        <f t="shared" si="61"/>
        <v>0.93194444444444469</v>
      </c>
      <c r="J153" s="62">
        <f t="shared" si="61"/>
        <v>0.9736111111111112</v>
      </c>
      <c r="K153" s="62">
        <f t="shared" si="61"/>
        <v>1.0416666666666668E-2</v>
      </c>
      <c r="L153" s="3"/>
      <c r="M153" s="1"/>
      <c r="N153" s="1"/>
      <c r="O153" s="1"/>
      <c r="P153" s="1"/>
      <c r="Q153" s="1"/>
    </row>
    <row r="154" spans="1:17" s="14" customFormat="1" ht="15" customHeight="1" x14ac:dyDescent="0.2">
      <c r="A154" s="83" t="s">
        <v>34</v>
      </c>
      <c r="B154" s="63">
        <f t="shared" ref="B154:K154" si="62">MOD(B155-TIME(0,5,0),1)</f>
        <v>0.61597222222222237</v>
      </c>
      <c r="C154" s="63">
        <f t="shared" si="62"/>
        <v>0.65277777777777801</v>
      </c>
      <c r="D154" s="63">
        <f t="shared" si="62"/>
        <v>0.69930555555555574</v>
      </c>
      <c r="E154" s="63">
        <f t="shared" si="62"/>
        <v>0.73611111111111127</v>
      </c>
      <c r="F154" s="63">
        <f t="shared" si="62"/>
        <v>0.79097222222222241</v>
      </c>
      <c r="G154" s="63">
        <f t="shared" si="62"/>
        <v>0.82847222222222239</v>
      </c>
      <c r="H154" s="63">
        <f t="shared" si="62"/>
        <v>0.87013888888888902</v>
      </c>
      <c r="I154" s="63">
        <f t="shared" si="62"/>
        <v>0.93888888888888911</v>
      </c>
      <c r="J154" s="63">
        <f t="shared" si="62"/>
        <v>0.98055555555555562</v>
      </c>
      <c r="K154" s="63">
        <f t="shared" si="62"/>
        <v>1.7361111111111112E-2</v>
      </c>
      <c r="L154" s="3"/>
      <c r="M154" s="1"/>
      <c r="N154" s="1"/>
      <c r="O154" s="1"/>
      <c r="P154" s="1"/>
      <c r="Q154" s="1"/>
    </row>
    <row r="155" spans="1:17" s="14" customFormat="1" ht="15" customHeight="1" x14ac:dyDescent="0.2">
      <c r="A155" s="79" t="s">
        <v>14</v>
      </c>
      <c r="B155" s="80">
        <f>J22</f>
        <v>0.61944444444444458</v>
      </c>
      <c r="C155" s="80">
        <f>L22</f>
        <v>0.65625000000000022</v>
      </c>
      <c r="D155" s="80">
        <f>N22</f>
        <v>0.70277777777777795</v>
      </c>
      <c r="E155" s="80">
        <f>B35</f>
        <v>0.73958333333333348</v>
      </c>
      <c r="F155" s="80">
        <f>D35</f>
        <v>0.79444444444444462</v>
      </c>
      <c r="G155" s="80">
        <f>F35</f>
        <v>0.8319444444444446</v>
      </c>
      <c r="H155" s="80">
        <f>H35</f>
        <v>0.87361111111111123</v>
      </c>
      <c r="I155" s="80">
        <f>J35</f>
        <v>0.94236111111111132</v>
      </c>
      <c r="J155" s="80">
        <f>L35</f>
        <v>0.98402777777777783</v>
      </c>
      <c r="K155" s="80">
        <f>M35</f>
        <v>2.0833333333333336E-2</v>
      </c>
      <c r="L155" s="2"/>
      <c r="M155" s="1"/>
      <c r="N155" s="1"/>
      <c r="O155" s="1"/>
      <c r="P155" s="1"/>
      <c r="Q155" s="1"/>
    </row>
    <row r="156" spans="1:17" s="14" customFormat="1" ht="15" customHeight="1" x14ac:dyDescent="0.2">
      <c r="A156" s="1"/>
      <c r="B156" s="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1"/>
      <c r="O156" s="1"/>
      <c r="P156" s="1"/>
      <c r="Q156" s="1"/>
    </row>
    <row r="157" spans="1:17" s="14" customFormat="1" ht="15" customHeight="1" x14ac:dyDescent="0.2">
      <c r="A157" s="72" t="s">
        <v>28</v>
      </c>
      <c r="B157" s="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1"/>
      <c r="O157" s="1"/>
      <c r="P157" s="1"/>
      <c r="Q157" s="1"/>
    </row>
    <row r="158" spans="1:17" s="14" customFormat="1" ht="15" customHeight="1" x14ac:dyDescent="0.2">
      <c r="A158" s="168" t="s">
        <v>69</v>
      </c>
      <c r="B158" s="48" t="s">
        <v>70</v>
      </c>
      <c r="C158" s="48" t="s">
        <v>70</v>
      </c>
      <c r="D158" s="48" t="s">
        <v>70</v>
      </c>
      <c r="E158" s="48" t="s">
        <v>70</v>
      </c>
      <c r="F158" s="48" t="s">
        <v>70</v>
      </c>
      <c r="G158" s="48" t="s">
        <v>70</v>
      </c>
      <c r="H158" s="48" t="s">
        <v>70</v>
      </c>
      <c r="I158" s="48" t="s">
        <v>70</v>
      </c>
      <c r="J158" s="48" t="s">
        <v>70</v>
      </c>
      <c r="K158" s="48" t="s">
        <v>70</v>
      </c>
      <c r="L158" s="48" t="s">
        <v>70</v>
      </c>
      <c r="M158" s="81"/>
      <c r="N158" s="1"/>
      <c r="O158" s="1"/>
      <c r="P158" s="1"/>
      <c r="Q158" s="1"/>
    </row>
    <row r="159" spans="1:17" s="14" customFormat="1" ht="15" customHeight="1" x14ac:dyDescent="0.2">
      <c r="A159" s="168" t="s">
        <v>9</v>
      </c>
      <c r="B159" s="57" t="s">
        <v>23</v>
      </c>
      <c r="C159" s="57" t="s">
        <v>23</v>
      </c>
      <c r="D159" s="57" t="s">
        <v>23</v>
      </c>
      <c r="E159" s="57" t="s">
        <v>23</v>
      </c>
      <c r="F159" s="57" t="s">
        <v>23</v>
      </c>
      <c r="G159" s="57" t="s">
        <v>23</v>
      </c>
      <c r="H159" s="57" t="s">
        <v>23</v>
      </c>
      <c r="I159" s="57" t="s">
        <v>23</v>
      </c>
      <c r="J159" s="57" t="s">
        <v>23</v>
      </c>
      <c r="K159" s="57" t="s">
        <v>23</v>
      </c>
      <c r="L159" s="57" t="s">
        <v>23</v>
      </c>
      <c r="M159" s="1"/>
      <c r="N159" s="1"/>
      <c r="O159" s="1"/>
      <c r="P159" s="1"/>
      <c r="Q159" s="1"/>
    </row>
    <row r="160" spans="1:17" s="14" customFormat="1" ht="15" customHeight="1" x14ac:dyDescent="0.2">
      <c r="A160" s="84" t="s">
        <v>15</v>
      </c>
      <c r="B160" s="68">
        <f>C56</f>
        <v>0.23333333333333331</v>
      </c>
      <c r="C160" s="68">
        <f>E56</f>
        <v>0.28333333333333327</v>
      </c>
      <c r="D160" s="68">
        <f>G56</f>
        <v>0.31597222222222215</v>
      </c>
      <c r="E160" s="68">
        <f>I56</f>
        <v>0.37222222222222218</v>
      </c>
      <c r="F160" s="68">
        <f>K56</f>
        <v>0.4013888888888888</v>
      </c>
      <c r="G160" s="68">
        <f>M56</f>
        <v>0.44930555555555546</v>
      </c>
      <c r="H160" s="68">
        <f>O56</f>
        <v>0.48611111111111099</v>
      </c>
      <c r="I160" s="68">
        <f>B69</f>
        <v>0.53263888888888877</v>
      </c>
      <c r="J160" s="68">
        <f>D69</f>
        <v>0.56944444444444431</v>
      </c>
      <c r="K160" s="68">
        <f>F69</f>
        <v>0.61597222222222214</v>
      </c>
      <c r="L160" s="68">
        <f>H69</f>
        <v>0.65277777777777768</v>
      </c>
      <c r="M160" s="1"/>
      <c r="N160" s="1"/>
      <c r="O160" s="1"/>
      <c r="P160" s="1"/>
      <c r="Q160" s="1"/>
    </row>
    <row r="161" spans="1:17" s="14" customFormat="1" ht="15" customHeight="1" x14ac:dyDescent="0.2">
      <c r="A161" s="85" t="s">
        <v>34</v>
      </c>
      <c r="B161" s="86">
        <f t="shared" ref="B161:L161" si="63">MOD(B160+TIME(0,5,0),1)</f>
        <v>0.23680555555555552</v>
      </c>
      <c r="C161" s="60">
        <f t="shared" si="63"/>
        <v>0.28680555555555548</v>
      </c>
      <c r="D161" s="60">
        <f t="shared" si="63"/>
        <v>0.31944444444444436</v>
      </c>
      <c r="E161" s="60">
        <f t="shared" si="63"/>
        <v>0.37569444444444439</v>
      </c>
      <c r="F161" s="60">
        <f t="shared" si="63"/>
        <v>0.40486111111111101</v>
      </c>
      <c r="G161" s="60">
        <f t="shared" si="63"/>
        <v>0.45277777777777767</v>
      </c>
      <c r="H161" s="60">
        <f t="shared" si="63"/>
        <v>0.4895833333333332</v>
      </c>
      <c r="I161" s="60">
        <f t="shared" si="63"/>
        <v>0.53611111111111098</v>
      </c>
      <c r="J161" s="60">
        <f t="shared" si="63"/>
        <v>0.57291666666666652</v>
      </c>
      <c r="K161" s="60">
        <f t="shared" si="63"/>
        <v>0.61944444444444435</v>
      </c>
      <c r="L161" s="60">
        <f t="shared" si="63"/>
        <v>0.65624999999999989</v>
      </c>
      <c r="M161" s="1"/>
      <c r="N161" s="1"/>
      <c r="O161" s="1"/>
      <c r="P161" s="1"/>
      <c r="Q161" s="1"/>
    </row>
    <row r="162" spans="1:17" s="14" customFormat="1" ht="15" customHeight="1" x14ac:dyDescent="0.2">
      <c r="A162" s="61" t="s">
        <v>16</v>
      </c>
      <c r="B162" s="87">
        <f t="shared" ref="B162:L162" si="64">MOD(B161+TIME(0,10,0),1)</f>
        <v>0.24374999999999997</v>
      </c>
      <c r="C162" s="62">
        <f t="shared" si="64"/>
        <v>0.2937499999999999</v>
      </c>
      <c r="D162" s="62">
        <f t="shared" si="64"/>
        <v>0.32638888888888878</v>
      </c>
      <c r="E162" s="62">
        <f t="shared" si="64"/>
        <v>0.38263888888888881</v>
      </c>
      <c r="F162" s="62">
        <f t="shared" si="64"/>
        <v>0.41180555555555542</v>
      </c>
      <c r="G162" s="62">
        <f t="shared" si="64"/>
        <v>0.45972222222222209</v>
      </c>
      <c r="H162" s="62">
        <f t="shared" si="64"/>
        <v>0.49652777777777762</v>
      </c>
      <c r="I162" s="62">
        <f t="shared" si="64"/>
        <v>0.5430555555555554</v>
      </c>
      <c r="J162" s="62">
        <f t="shared" si="64"/>
        <v>0.57986111111111094</v>
      </c>
      <c r="K162" s="62">
        <f t="shared" si="64"/>
        <v>0.62638888888888877</v>
      </c>
      <c r="L162" s="62">
        <f t="shared" si="64"/>
        <v>0.66319444444444431</v>
      </c>
      <c r="M162" s="1"/>
      <c r="N162" s="1"/>
      <c r="O162" s="1"/>
      <c r="P162" s="1"/>
      <c r="Q162" s="1"/>
    </row>
    <row r="163" spans="1:17" s="14" customFormat="1" ht="15" customHeight="1" x14ac:dyDescent="0.2">
      <c r="A163" s="61" t="s">
        <v>13</v>
      </c>
      <c r="B163" s="87">
        <f t="shared" ref="B163:L163" si="65">MOD(B162+TIME(0,10,0),1)</f>
        <v>0.25069444444444439</v>
      </c>
      <c r="C163" s="62">
        <f t="shared" si="65"/>
        <v>0.30069444444444432</v>
      </c>
      <c r="D163" s="62">
        <f t="shared" si="65"/>
        <v>0.3333333333333332</v>
      </c>
      <c r="E163" s="62">
        <f t="shared" si="65"/>
        <v>0.38958333333333323</v>
      </c>
      <c r="F163" s="62">
        <f t="shared" si="65"/>
        <v>0.41874999999999984</v>
      </c>
      <c r="G163" s="62">
        <f t="shared" si="65"/>
        <v>0.46666666666666651</v>
      </c>
      <c r="H163" s="62">
        <f t="shared" si="65"/>
        <v>0.5034722222222221</v>
      </c>
      <c r="I163" s="62">
        <f t="shared" si="65"/>
        <v>0.54999999999999982</v>
      </c>
      <c r="J163" s="62">
        <f t="shared" si="65"/>
        <v>0.58680555555555536</v>
      </c>
      <c r="K163" s="62">
        <f t="shared" si="65"/>
        <v>0.63333333333333319</v>
      </c>
      <c r="L163" s="62">
        <f t="shared" si="65"/>
        <v>0.67013888888888873</v>
      </c>
      <c r="M163" s="1"/>
      <c r="N163" s="1"/>
      <c r="O163" s="1"/>
      <c r="P163" s="1"/>
      <c r="Q163" s="1"/>
    </row>
    <row r="164" spans="1:17" s="14" customFormat="1" ht="15" customHeight="1" x14ac:dyDescent="0.2">
      <c r="A164" s="61" t="s">
        <v>11</v>
      </c>
      <c r="B164" s="87">
        <f t="shared" ref="B164:L165" si="66">MOD(B163+TIME(0,4,0),1)</f>
        <v>0.25347222222222215</v>
      </c>
      <c r="C164" s="62">
        <f t="shared" si="66"/>
        <v>0.30347222222222209</v>
      </c>
      <c r="D164" s="62">
        <f t="shared" si="66"/>
        <v>0.33611111111111097</v>
      </c>
      <c r="E164" s="62">
        <f t="shared" si="66"/>
        <v>0.39236111111111099</v>
      </c>
      <c r="F164" s="62">
        <f t="shared" si="66"/>
        <v>0.42152777777777761</v>
      </c>
      <c r="G164" s="62">
        <f t="shared" si="66"/>
        <v>0.46944444444444428</v>
      </c>
      <c r="H164" s="62">
        <f t="shared" si="66"/>
        <v>0.50624999999999987</v>
      </c>
      <c r="I164" s="62">
        <f t="shared" si="66"/>
        <v>0.55277777777777759</v>
      </c>
      <c r="J164" s="62">
        <f t="shared" si="66"/>
        <v>0.58958333333333313</v>
      </c>
      <c r="K164" s="62">
        <f t="shared" si="66"/>
        <v>0.63611111111111096</v>
      </c>
      <c r="L164" s="62">
        <f t="shared" si="66"/>
        <v>0.6729166666666665</v>
      </c>
      <c r="M164" s="1"/>
      <c r="N164" s="1"/>
      <c r="O164" s="1"/>
      <c r="P164" s="1"/>
      <c r="Q164" s="1"/>
    </row>
    <row r="165" spans="1:17" s="14" customFormat="1" ht="15" customHeight="1" x14ac:dyDescent="0.2">
      <c r="A165" s="47" t="s">
        <v>33</v>
      </c>
      <c r="B165" s="88">
        <f t="shared" si="66"/>
        <v>0.25624999999999992</v>
      </c>
      <c r="C165" s="63">
        <f t="shared" si="66"/>
        <v>0.30624999999999986</v>
      </c>
      <c r="D165" s="63">
        <f t="shared" si="66"/>
        <v>0.33888888888888874</v>
      </c>
      <c r="E165" s="63">
        <f t="shared" si="66"/>
        <v>0.39513888888888876</v>
      </c>
      <c r="F165" s="63">
        <f t="shared" si="66"/>
        <v>0.42430555555555538</v>
      </c>
      <c r="G165" s="63">
        <f t="shared" si="66"/>
        <v>0.47222222222222204</v>
      </c>
      <c r="H165" s="63">
        <f t="shared" si="66"/>
        <v>0.50902777777777763</v>
      </c>
      <c r="I165" s="63">
        <f t="shared" si="66"/>
        <v>0.55555555555555536</v>
      </c>
      <c r="J165" s="63">
        <f t="shared" si="66"/>
        <v>0.59236111111111089</v>
      </c>
      <c r="K165" s="63">
        <f t="shared" si="66"/>
        <v>0.63888888888888873</v>
      </c>
      <c r="L165" s="63">
        <f t="shared" si="66"/>
        <v>0.67569444444444426</v>
      </c>
      <c r="M165" s="1"/>
      <c r="N165" s="1"/>
      <c r="O165" s="1"/>
      <c r="P165" s="1"/>
      <c r="Q165" s="1"/>
    </row>
    <row r="166" spans="1:17" s="14" customFormat="1" ht="15" customHeight="1" x14ac:dyDescent="0.2">
      <c r="A166" s="1"/>
      <c r="B166" s="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1"/>
      <c r="O166" s="1"/>
      <c r="P166" s="1"/>
      <c r="Q166" s="1"/>
    </row>
    <row r="167" spans="1:17" s="14" customFormat="1" ht="15" customHeight="1" x14ac:dyDescent="0.2">
      <c r="A167" s="168" t="s">
        <v>69</v>
      </c>
      <c r="B167" s="48" t="s">
        <v>70</v>
      </c>
      <c r="C167" s="48" t="s">
        <v>70</v>
      </c>
      <c r="D167" s="48" t="s">
        <v>70</v>
      </c>
      <c r="E167" s="48" t="s">
        <v>70</v>
      </c>
      <c r="F167" s="48" t="s">
        <v>70</v>
      </c>
      <c r="G167" s="48" t="s">
        <v>70</v>
      </c>
      <c r="H167" s="48" t="s">
        <v>70</v>
      </c>
      <c r="I167" s="48" t="s">
        <v>70</v>
      </c>
      <c r="J167" s="48" t="s">
        <v>71</v>
      </c>
      <c r="K167" s="48" t="s">
        <v>71</v>
      </c>
      <c r="L167" s="81"/>
      <c r="M167" s="81"/>
      <c r="N167" s="1"/>
      <c r="O167" s="1"/>
      <c r="P167" s="1"/>
      <c r="Q167" s="1"/>
    </row>
    <row r="168" spans="1:17" s="14" customFormat="1" ht="15" customHeight="1" x14ac:dyDescent="0.2">
      <c r="A168" s="168" t="s">
        <v>9</v>
      </c>
      <c r="B168" s="57" t="s">
        <v>23</v>
      </c>
      <c r="C168" s="57" t="s">
        <v>23</v>
      </c>
      <c r="D168" s="57" t="s">
        <v>23</v>
      </c>
      <c r="E168" s="57" t="s">
        <v>23</v>
      </c>
      <c r="F168" s="57" t="s">
        <v>23</v>
      </c>
      <c r="G168" s="57" t="s">
        <v>23</v>
      </c>
      <c r="H168" s="57" t="s">
        <v>23</v>
      </c>
      <c r="I168" s="57" t="s">
        <v>23</v>
      </c>
      <c r="J168" s="57" t="s">
        <v>23</v>
      </c>
      <c r="K168" s="57" t="s">
        <v>23</v>
      </c>
      <c r="L168" s="81"/>
      <c r="M168" s="1"/>
      <c r="N168" s="1"/>
      <c r="O168" s="1"/>
      <c r="P168" s="1"/>
      <c r="Q168" s="1"/>
    </row>
    <row r="169" spans="1:17" s="14" customFormat="1" ht="15" customHeight="1" x14ac:dyDescent="0.2">
      <c r="A169" s="84" t="s">
        <v>15</v>
      </c>
      <c r="B169" s="68">
        <f>J69</f>
        <v>0.69930555555555551</v>
      </c>
      <c r="C169" s="68">
        <f>L69</f>
        <v>0.73611111111111105</v>
      </c>
      <c r="D169" s="68">
        <f>N69</f>
        <v>0.78263888888888877</v>
      </c>
      <c r="E169" s="68">
        <f>C82</f>
        <v>0.82291666666666652</v>
      </c>
      <c r="F169" s="68">
        <f>E82</f>
        <v>0.86597222222222214</v>
      </c>
      <c r="G169" s="68">
        <f>G82</f>
        <v>0.91111111111111098</v>
      </c>
      <c r="H169" s="68">
        <f>I82</f>
        <v>0.95208333333333328</v>
      </c>
      <c r="I169" s="68">
        <f>K82</f>
        <v>0.99374999999999991</v>
      </c>
      <c r="J169" s="68">
        <f>N82</f>
        <v>7.7083333333333337E-2</v>
      </c>
      <c r="K169" s="68">
        <f>P82</f>
        <v>0.125</v>
      </c>
      <c r="L169" s="89"/>
      <c r="M169" s="90"/>
      <c r="N169" s="1"/>
      <c r="O169" s="1"/>
      <c r="P169" s="1"/>
      <c r="Q169" s="1"/>
    </row>
    <row r="170" spans="1:17" s="14" customFormat="1" ht="15" customHeight="1" x14ac:dyDescent="0.2">
      <c r="A170" s="85" t="s">
        <v>34</v>
      </c>
      <c r="B170" s="86">
        <f t="shared" ref="B170:K170" si="67">MOD(B169+TIME(0,5,0),1)</f>
        <v>0.70277777777777772</v>
      </c>
      <c r="C170" s="60">
        <f t="shared" si="67"/>
        <v>0.73958333333333326</v>
      </c>
      <c r="D170" s="60">
        <f t="shared" si="67"/>
        <v>0.78611111111111098</v>
      </c>
      <c r="E170" s="60">
        <f t="shared" si="67"/>
        <v>0.82638888888888873</v>
      </c>
      <c r="F170" s="60">
        <f t="shared" si="67"/>
        <v>0.86944444444444435</v>
      </c>
      <c r="G170" s="60">
        <f t="shared" si="67"/>
        <v>0.91458333333333319</v>
      </c>
      <c r="H170" s="60">
        <f t="shared" si="67"/>
        <v>0.95555555555555549</v>
      </c>
      <c r="I170" s="60">
        <f t="shared" si="67"/>
        <v>0.99722222222222212</v>
      </c>
      <c r="J170" s="60">
        <f t="shared" si="67"/>
        <v>8.0555555555555561E-2</v>
      </c>
      <c r="K170" s="60">
        <f t="shared" si="67"/>
        <v>0.12847222222222221</v>
      </c>
      <c r="L170" s="3"/>
      <c r="M170" s="90"/>
      <c r="N170" s="1"/>
      <c r="O170" s="1"/>
      <c r="P170" s="1"/>
      <c r="Q170" s="1"/>
    </row>
    <row r="171" spans="1:17" s="14" customFormat="1" ht="15" customHeight="1" x14ac:dyDescent="0.2">
      <c r="A171" s="91" t="s">
        <v>16</v>
      </c>
      <c r="B171" s="87">
        <f t="shared" ref="B171:K172" si="68">MOD(B170+TIME(0,10,0),1)</f>
        <v>0.70972222222222214</v>
      </c>
      <c r="C171" s="62">
        <f t="shared" si="68"/>
        <v>0.74652777777777768</v>
      </c>
      <c r="D171" s="62">
        <f t="shared" si="68"/>
        <v>0.7930555555555554</v>
      </c>
      <c r="E171" s="62">
        <f t="shared" si="68"/>
        <v>0.83333333333333315</v>
      </c>
      <c r="F171" s="62">
        <f t="shared" si="68"/>
        <v>0.87638888888888877</v>
      </c>
      <c r="G171" s="62">
        <f t="shared" si="68"/>
        <v>0.92152777777777761</v>
      </c>
      <c r="H171" s="62">
        <f t="shared" si="68"/>
        <v>0.96249999999999991</v>
      </c>
      <c r="I171" s="62">
        <f t="shared" si="68"/>
        <v>4.1666666666666519E-3</v>
      </c>
      <c r="J171" s="62">
        <f t="shared" si="68"/>
        <v>8.7500000000000008E-2</v>
      </c>
      <c r="K171" s="62">
        <f t="shared" si="68"/>
        <v>0.13541666666666666</v>
      </c>
      <c r="L171" s="3"/>
      <c r="M171" s="90"/>
      <c r="N171" s="1"/>
      <c r="O171" s="1"/>
      <c r="P171" s="1"/>
      <c r="Q171" s="1"/>
    </row>
    <row r="172" spans="1:17" s="14" customFormat="1" ht="15" customHeight="1" x14ac:dyDescent="0.2">
      <c r="A172" s="91" t="s">
        <v>13</v>
      </c>
      <c r="B172" s="87">
        <f t="shared" si="68"/>
        <v>0.71666666666666656</v>
      </c>
      <c r="C172" s="62">
        <f t="shared" si="68"/>
        <v>0.7534722222222221</v>
      </c>
      <c r="D172" s="62">
        <f t="shared" si="68"/>
        <v>0.79999999999999982</v>
      </c>
      <c r="E172" s="62">
        <f t="shared" si="68"/>
        <v>0.84027777777777757</v>
      </c>
      <c r="F172" s="62">
        <f t="shared" si="68"/>
        <v>0.88333333333333319</v>
      </c>
      <c r="G172" s="62">
        <f t="shared" si="68"/>
        <v>0.92847222222222203</v>
      </c>
      <c r="H172" s="62">
        <f t="shared" si="68"/>
        <v>0.96944444444444433</v>
      </c>
      <c r="I172" s="62">
        <f t="shared" si="68"/>
        <v>1.1111111111111096E-2</v>
      </c>
      <c r="J172" s="62">
        <f t="shared" si="68"/>
        <v>9.4444444444444456E-2</v>
      </c>
      <c r="K172" s="62">
        <f t="shared" si="68"/>
        <v>0.1423611111111111</v>
      </c>
      <c r="L172" s="3"/>
      <c r="M172" s="90"/>
      <c r="N172" s="1"/>
      <c r="O172" s="1"/>
      <c r="P172" s="1"/>
      <c r="Q172" s="1"/>
    </row>
    <row r="173" spans="1:17" s="14" customFormat="1" ht="15" customHeight="1" x14ac:dyDescent="0.2">
      <c r="A173" s="91" t="s">
        <v>11</v>
      </c>
      <c r="B173" s="87">
        <f t="shared" ref="B173:K174" si="69">MOD(B172+TIME(0,4,0),1)</f>
        <v>0.71944444444444433</v>
      </c>
      <c r="C173" s="62">
        <f t="shared" si="69"/>
        <v>0.75624999999999987</v>
      </c>
      <c r="D173" s="62">
        <f t="shared" si="69"/>
        <v>0.80277777777777759</v>
      </c>
      <c r="E173" s="62">
        <f t="shared" si="69"/>
        <v>0.84305555555555534</v>
      </c>
      <c r="F173" s="62">
        <f t="shared" si="69"/>
        <v>0.88611111111111096</v>
      </c>
      <c r="G173" s="62">
        <f t="shared" si="69"/>
        <v>0.9312499999999998</v>
      </c>
      <c r="H173" s="62">
        <f t="shared" si="69"/>
        <v>0.9722222222222221</v>
      </c>
      <c r="I173" s="62">
        <f t="shared" si="69"/>
        <v>1.3888888888888874E-2</v>
      </c>
      <c r="J173" s="62">
        <f t="shared" si="69"/>
        <v>9.7222222222222238E-2</v>
      </c>
      <c r="K173" s="62">
        <f t="shared" si="69"/>
        <v>0.14513888888888887</v>
      </c>
      <c r="L173" s="3"/>
      <c r="M173" s="90"/>
      <c r="N173" s="1"/>
      <c r="O173" s="1"/>
      <c r="P173" s="1"/>
      <c r="Q173" s="1"/>
    </row>
    <row r="174" spans="1:17" s="14" customFormat="1" ht="15" customHeight="1" x14ac:dyDescent="0.2">
      <c r="A174" s="92" t="s">
        <v>33</v>
      </c>
      <c r="B174" s="88">
        <f t="shared" si="69"/>
        <v>0.7222222222222221</v>
      </c>
      <c r="C174" s="63">
        <f t="shared" si="69"/>
        <v>0.75902777777777763</v>
      </c>
      <c r="D174" s="63">
        <f t="shared" si="69"/>
        <v>0.80555555555555536</v>
      </c>
      <c r="E174" s="63">
        <f t="shared" si="69"/>
        <v>0.8458333333333331</v>
      </c>
      <c r="F174" s="63">
        <f t="shared" si="69"/>
        <v>0.88888888888888873</v>
      </c>
      <c r="G174" s="63">
        <f t="shared" si="69"/>
        <v>0.93402777777777757</v>
      </c>
      <c r="H174" s="63">
        <f t="shared" si="69"/>
        <v>0.97499999999999987</v>
      </c>
      <c r="I174" s="63">
        <f t="shared" si="69"/>
        <v>1.6666666666666653E-2</v>
      </c>
      <c r="J174" s="63">
        <f t="shared" si="69"/>
        <v>0.10000000000000002</v>
      </c>
      <c r="K174" s="63">
        <f t="shared" si="69"/>
        <v>0.14791666666666664</v>
      </c>
      <c r="L174" s="3"/>
      <c r="M174" s="90"/>
      <c r="N174" s="1"/>
      <c r="O174" s="1"/>
      <c r="P174" s="1"/>
      <c r="Q174" s="1"/>
    </row>
    <row r="175" spans="1:17" x14ac:dyDescent="0.2">
      <c r="A175" s="15"/>
      <c r="K175" s="124"/>
      <c r="O175" s="15"/>
      <c r="Q175" s="15"/>
    </row>
    <row r="176" spans="1:17" x14ac:dyDescent="0.2">
      <c r="A176" s="5" t="s">
        <v>72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Q176" s="15"/>
    </row>
    <row r="177" spans="1:17" x14ac:dyDescent="0.2">
      <c r="A177" s="15"/>
      <c r="Q177" s="15"/>
    </row>
  </sheetData>
  <customSheetViews>
    <customSheetView guid="{4A9719E0-519E-4A03-8831-F352BB4FF54E}" showPageBreaks="1" showGridLines="0" printArea="1" view="pageBreakPreview">
      <selection activeCell="K155" sqref="K155"/>
      <rowBreaks count="3" manualBreakCount="3">
        <brk id="42" max="15" man="1"/>
        <brk id="84" max="15" man="1"/>
        <brk id="146" max="16383" man="1"/>
      </rowBreaks>
      <pageMargins left="0.23622047244094491" right="0.27559055118110237" top="0.31496062992125984" bottom="0.31496062992125984" header="0.19685039370078741" footer="0.15748031496062992"/>
      <printOptions horizontalCentered="1"/>
      <pageSetup paperSize="9" scale="64" orientation="landscape" r:id="rId1"/>
      <headerFooter alignWithMargins="0">
        <oddFooter>&amp;L&amp;8Trackwork Transport | Sydney Trains&amp;C&amp;8Page &amp;P of &amp;N&amp;R&amp;8&amp;F</oddFooter>
      </headerFooter>
    </customSheetView>
    <customSheetView guid="{E2BFDDA6-9594-4B60-BC1C-CB3995410030}" showPageBreaks="1" showGridLines="0" printArea="1" view="pageBreakPreview">
      <selection activeCell="B14" sqref="B14"/>
      <rowBreaks count="3" manualBreakCount="3">
        <brk id="42" max="15" man="1"/>
        <brk id="84" max="15" man="1"/>
        <brk id="146" max="16383" man="1"/>
      </rowBreaks>
      <pageMargins left="0.23622047244094491" right="0.27559055118110237" top="0.31496062992125984" bottom="0.31496062992125984" header="0.19685039370078741" footer="0.15748031496062992"/>
      <printOptions horizontalCentered="1"/>
      <pageSetup paperSize="9" scale="64" orientation="landscape" r:id="rId2"/>
      <headerFooter alignWithMargins="0">
        <oddFooter>&amp;L&amp;8Trackwork Transport | Sydney Trains&amp;C&amp;8Page &amp;P of &amp;N&amp;R&amp;8&amp;F</oddFooter>
      </headerFooter>
    </customSheetView>
  </customSheetViews>
  <mergeCells count="9">
    <mergeCell ref="A1:Q1"/>
    <mergeCell ref="A86:I86"/>
    <mergeCell ref="A138:C138"/>
    <mergeCell ref="A139:I139"/>
    <mergeCell ref="O84:P85"/>
    <mergeCell ref="A3:I3"/>
    <mergeCell ref="A44:I44"/>
    <mergeCell ref="L84:L85"/>
    <mergeCell ref="M84:N85"/>
  </mergeCells>
  <phoneticPr fontId="0" type="noConversion"/>
  <printOptions horizontalCentered="1"/>
  <pageMargins left="0.23622047244094491" right="0.27559055118110237" top="0.31496062992125984" bottom="0.31496062992125984" header="0.19685039370078741" footer="0.15748031496062992"/>
  <pageSetup paperSize="9" scale="63" orientation="landscape" cellComments="asDisplayed" r:id="rId3"/>
  <headerFooter alignWithMargins="0">
    <oddFooter>&amp;L&amp;8Trackwork Transport | Sydney Trains&amp;C&amp;8Page &amp;P of &amp;N&amp;R&amp;8&amp;F</oddFooter>
  </headerFooter>
  <rowBreaks count="3" manualBreakCount="3">
    <brk id="43" max="17" man="1"/>
    <brk id="85" max="17" man="1"/>
    <brk id="138" max="17" man="1"/>
  </rowBreaks>
  <ignoredErrors>
    <ignoredError sqref="B20:F20 H20:O20 B17:O17 B10:B13 B15 C8:P16 A61:Q61 A48:Q48 A32:Q41 A74:Q74 A84 C89:Q89 A85:K85 Q85 A76:Q83 D90:Q90 B139:Q139 A131:Q137 A111:N111 B159:Q159 A140 C140:Q140 B99:Q104 A100:A108 B86:Q87 G84:K84 R60:S71 R47:S56 R73:S83 R85:S87 A42:E42 H42:Q42 A50:Q56 B49:G49 J49:K49 N49:O49 Q49 A63:Q71 C62:D62 G62:H62 K62:L62 O62:Q62 J75:Q75 A169:S169 A160 C160:Q160 B106:Q108 B105:J105 L105:Q105 Q84:S84 A138:C138 E138:Q138 A21:S30 R32:S45 A43:Q45 A57:S58 A86:A87 R89:S97 A90:A97 B91:Q97 R99:S108 R110:S118 A112:Q118 A121:S128 R130:S140 A151:S157 A143:S148 A161:Q166 R159:S166 B47:Q47 B60:Q60 B73:Q73 B110:N110 B120:S120 B130:Q130 B142:S142 B150:S150 B168:S1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Kiama - Bomaderry Road Coaches</vt:lpstr>
      <vt:lpstr>Sat 06 &amp; Sun 07 Jan '18 TT</vt:lpstr>
      <vt:lpstr>'Sat 06 &amp; Sun 07 Jan ''18 TT'!Print_Area</vt:lpstr>
      <vt:lpstr>'Sat 06 &amp; Sun 07 Jan ''18 TT'!Print_Titles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WOO, RUI YI</cp:lastModifiedBy>
  <cp:lastPrinted>2017-12-18T03:00:03Z</cp:lastPrinted>
  <dcterms:created xsi:type="dcterms:W3CDTF">2001-06-28T00:43:27Z</dcterms:created>
  <dcterms:modified xsi:type="dcterms:W3CDTF">2017-12-18T05:24:57Z</dcterms:modified>
</cp:coreProperties>
</file>