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65" yWindow="-90" windowWidth="15120" windowHeight="12345"/>
  </bookViews>
  <sheets>
    <sheet name="Blacktown_Richmond" sheetId="1" r:id="rId1"/>
    <sheet name="Sheet1" sheetId="2" r:id="rId2"/>
  </sheets>
  <definedNames>
    <definedName name="_xlnm.Print_Area" localSheetId="0">Blacktown_Richmond!$A$1:$I$28</definedName>
    <definedName name="_xlnm.Print_Titles" localSheetId="0">Blacktown_Richmond!$1:$2</definedName>
  </definedNames>
  <calcPr calcId="145621"/>
</workbook>
</file>

<file path=xl/calcChain.xml><?xml version="1.0" encoding="utf-8"?>
<calcChain xmlns="http://schemas.openxmlformats.org/spreadsheetml/2006/main">
  <c r="B24" i="1" l="1"/>
  <c r="B23" i="1" s="1"/>
  <c r="B22" i="1" s="1"/>
  <c r="B21" i="1" s="1"/>
  <c r="B20" i="1" s="1"/>
  <c r="B19" i="1" s="1"/>
  <c r="B18" i="1" s="1"/>
  <c r="I7" i="1" l="1"/>
  <c r="I8" i="1" s="1"/>
  <c r="I9" i="1" s="1"/>
  <c r="I10" i="1" s="1"/>
  <c r="I11" i="1" s="1"/>
  <c r="I12" i="1" s="1"/>
  <c r="I13" i="1" s="1"/>
  <c r="D24" i="1"/>
  <c r="E24" i="1"/>
  <c r="C24" i="1"/>
  <c r="C7" i="1"/>
  <c r="D7" i="1"/>
  <c r="E7" i="1"/>
  <c r="F7" i="1"/>
  <c r="G7" i="1"/>
  <c r="H7" i="1"/>
  <c r="B7" i="1"/>
  <c r="E23" i="1" l="1"/>
  <c r="E22" i="1" s="1"/>
  <c r="E21" i="1" s="1"/>
  <c r="E20" i="1" s="1"/>
  <c r="E19" i="1" s="1"/>
  <c r="E18" i="1" s="1"/>
  <c r="D23" i="1"/>
  <c r="D22" i="1" s="1"/>
  <c r="D21" i="1" s="1"/>
  <c r="D20" i="1" s="1"/>
  <c r="D19" i="1" s="1"/>
  <c r="D18" i="1" s="1"/>
  <c r="C23" i="1"/>
  <c r="C22" i="1" s="1"/>
  <c r="C21" i="1" s="1"/>
  <c r="C20" i="1" s="1"/>
  <c r="C19" i="1" s="1"/>
  <c r="C18" i="1" s="1"/>
  <c r="C8" i="1"/>
  <c r="C9" i="1"/>
  <c r="C10" i="1" s="1"/>
  <c r="C11" i="1" s="1"/>
  <c r="C12" i="1" s="1"/>
  <c r="C13" i="1" s="1"/>
  <c r="F14" i="1"/>
  <c r="G14" i="1"/>
  <c r="F8" i="1"/>
  <c r="F9" i="1" s="1"/>
  <c r="F10" i="1" s="1"/>
  <c r="F11" i="1" s="1"/>
  <c r="F12" i="1" s="1"/>
  <c r="F13" i="1" s="1"/>
  <c r="E8" i="1"/>
  <c r="E9" i="1" s="1"/>
  <c r="E10" i="1" s="1"/>
  <c r="E11" i="1" s="1"/>
  <c r="E12" i="1" s="1"/>
  <c r="E13" i="1" s="1"/>
  <c r="E14" i="1"/>
  <c r="H8" i="1"/>
  <c r="H9" i="1" s="1"/>
  <c r="H10" i="1" s="1"/>
  <c r="H11" i="1" s="1"/>
  <c r="H12" i="1" s="1"/>
  <c r="H13" i="1" s="1"/>
  <c r="D8" i="1"/>
  <c r="D9" i="1" s="1"/>
  <c r="D10" i="1" s="1"/>
  <c r="D11" i="1" s="1"/>
  <c r="D12" i="1" s="1"/>
  <c r="D13" i="1" s="1"/>
  <c r="D14" i="1"/>
  <c r="G8" i="1"/>
  <c r="G9" i="1" s="1"/>
  <c r="G10" i="1" s="1"/>
  <c r="G11" i="1" s="1"/>
  <c r="G12" i="1" s="1"/>
  <c r="G13" i="1" s="1"/>
  <c r="B8" i="1"/>
  <c r="B9" i="1" s="1"/>
  <c r="B10" i="1" s="1"/>
  <c r="B11" i="1" s="1"/>
  <c r="B12" i="1" s="1"/>
  <c r="B13" i="1" s="1"/>
  <c r="C14" i="1"/>
  <c r="D27" i="1" l="1"/>
  <c r="F27" i="1"/>
  <c r="C27" i="1"/>
  <c r="E27" i="1"/>
</calcChain>
</file>

<file path=xl/comments1.xml><?xml version="1.0" encoding="utf-8"?>
<comments xmlns="http://schemas.openxmlformats.org/spreadsheetml/2006/main">
  <authors>
    <author>pserukeibau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Check number of days below to correspond</t>
        </r>
      </text>
    </comment>
  </commentList>
</comments>
</file>

<file path=xl/sharedStrings.xml><?xml version="1.0" encoding="utf-8"?>
<sst xmlns="http://schemas.openxmlformats.org/spreadsheetml/2006/main" count="50" uniqueCount="31">
  <si>
    <t>Train Departures</t>
  </si>
  <si>
    <t>Train Arrival</t>
  </si>
  <si>
    <t xml:space="preserve">Run No </t>
  </si>
  <si>
    <t>service gap</t>
  </si>
  <si>
    <t>Towards Richmond</t>
  </si>
  <si>
    <t>Vineyard</t>
  </si>
  <si>
    <t>Mulgrave</t>
  </si>
  <si>
    <t>Windsor</t>
  </si>
  <si>
    <t>Clarendon</t>
  </si>
  <si>
    <t>East Richmond</t>
  </si>
  <si>
    <t>RICHMOND</t>
  </si>
  <si>
    <t>T1 Western Line
Riverstone to Richmond</t>
  </si>
  <si>
    <t>RIVERSTONE</t>
  </si>
  <si>
    <t>Towards Riverstone</t>
  </si>
  <si>
    <t>150T</t>
  </si>
  <si>
    <t>151T</t>
  </si>
  <si>
    <t>50AN</t>
  </si>
  <si>
    <t>51AM</t>
  </si>
  <si>
    <t>567U</t>
  </si>
  <si>
    <t>747W</t>
  </si>
  <si>
    <t>749W</t>
  </si>
  <si>
    <t>743L</t>
  </si>
  <si>
    <t>543K</t>
  </si>
  <si>
    <t>550U</t>
  </si>
  <si>
    <t>551U</t>
  </si>
  <si>
    <t>Route 51T1: Riverstone all stations to Richmond and return</t>
  </si>
  <si>
    <t>549W</t>
  </si>
  <si>
    <t>543L</t>
  </si>
  <si>
    <r>
      <t>547W</t>
    </r>
    <r>
      <rPr>
        <sz val="11"/>
        <rFont val="Arial"/>
        <family val="2"/>
      </rPr>
      <t/>
    </r>
  </si>
  <si>
    <t>549V</t>
  </si>
  <si>
    <t>1 Weeknights - Wednesday 06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</si>
</sst>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 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8"/>
      <color indexed="9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7A8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/>
      <diagonal/>
    </border>
    <border>
      <left/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/>
      <top/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" fontId="8" fillId="0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164" fontId="11" fillId="3" borderId="0" xfId="0" applyNumberFormat="1" applyFont="1" applyFill="1" applyBorder="1" applyAlignment="1">
      <alignment horizontal="center" vertical="center"/>
    </xf>
    <xf numFmtId="164" fontId="12" fillId="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18" fontId="4" fillId="3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18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18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18" fontId="6" fillId="0" borderId="3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right" vertical="center"/>
    </xf>
    <xf numFmtId="18" fontId="4" fillId="3" borderId="1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20" fontId="0" fillId="0" borderId="0" xfId="0" applyNumberFormat="1"/>
    <xf numFmtId="46" fontId="0" fillId="0" borderId="0" xfId="0" applyNumberFormat="1"/>
    <xf numFmtId="18" fontId="4" fillId="3" borderId="4" xfId="0" applyNumberFormat="1" applyFont="1" applyFill="1" applyBorder="1" applyAlignment="1">
      <alignment horizontal="center" vertical="center"/>
    </xf>
    <xf numFmtId="18" fontId="4" fillId="3" borderId="5" xfId="0" applyNumberFormat="1" applyFont="1" applyFill="1" applyBorder="1" applyAlignment="1">
      <alignment horizontal="center" vertical="center"/>
    </xf>
    <xf numFmtId="18" fontId="4" fillId="3" borderId="6" xfId="0" applyNumberFormat="1" applyFont="1" applyFill="1" applyBorder="1" applyAlignment="1">
      <alignment horizontal="center" vertical="center"/>
    </xf>
    <xf numFmtId="18" fontId="4" fillId="3" borderId="7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/>
    </xf>
    <xf numFmtId="18" fontId="6" fillId="3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9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D4FF"/>
      <color rgb="FF666666"/>
      <color rgb="FFF7A8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52"/>
    <pageSetUpPr fitToPage="1"/>
  </sheetPr>
  <dimension ref="A1:I58"/>
  <sheetViews>
    <sheetView showGridLines="0" tabSelected="1" view="pageBreakPreview" zoomScaleNormal="100" zoomScaleSheetLayoutView="100" workbookViewId="0">
      <selection activeCell="A3" sqref="A3:E3"/>
    </sheetView>
  </sheetViews>
  <sheetFormatPr defaultRowHeight="12.75" x14ac:dyDescent="0.2"/>
  <cols>
    <col min="1" max="1" width="30.7109375" customWidth="1"/>
    <col min="2" max="9" width="15.7109375" customWidth="1"/>
  </cols>
  <sheetData>
    <row r="1" spans="1:9" ht="56.25" customHeight="1" x14ac:dyDescent="0.2">
      <c r="A1" s="45" t="s">
        <v>11</v>
      </c>
      <c r="B1" s="45"/>
      <c r="C1" s="45"/>
      <c r="D1" s="45"/>
      <c r="E1" s="45"/>
      <c r="F1" s="45"/>
      <c r="G1" s="45"/>
      <c r="H1" s="45"/>
      <c r="I1" s="45"/>
    </row>
    <row r="2" spans="1:9" s="6" customFormat="1" ht="21.75" customHeight="1" x14ac:dyDescent="0.2">
      <c r="A2" s="42" t="s">
        <v>30</v>
      </c>
      <c r="B2" s="43"/>
      <c r="C2" s="43"/>
      <c r="D2" s="43"/>
      <c r="E2" s="5"/>
      <c r="F2" s="5"/>
      <c r="G2" s="5"/>
    </row>
    <row r="3" spans="1:9" s="6" customFormat="1" ht="19.5" customHeight="1" x14ac:dyDescent="0.2">
      <c r="A3" s="44" t="s">
        <v>25</v>
      </c>
      <c r="B3" s="44"/>
      <c r="C3" s="44"/>
      <c r="D3" s="44"/>
      <c r="E3" s="44"/>
    </row>
    <row r="4" spans="1:9" s="2" customFormat="1" ht="15" x14ac:dyDescent="0.2">
      <c r="A4" s="31" t="s">
        <v>4</v>
      </c>
      <c r="B4" s="14"/>
      <c r="C4" s="14"/>
      <c r="D4" s="14"/>
      <c r="E4" s="4"/>
      <c r="F4" s="8"/>
      <c r="G4" s="7"/>
    </row>
    <row r="5" spans="1:9" s="3" customFormat="1" ht="15.95" customHeight="1" x14ac:dyDescent="0.2">
      <c r="A5" s="17" t="s">
        <v>2</v>
      </c>
      <c r="B5" s="18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40" t="s">
        <v>28</v>
      </c>
      <c r="H5" s="18" t="s">
        <v>26</v>
      </c>
      <c r="I5" s="18" t="s">
        <v>27</v>
      </c>
    </row>
    <row r="6" spans="1:9" s="3" customFormat="1" ht="15.95" customHeight="1" x14ac:dyDescent="0.2">
      <c r="A6" s="19" t="s">
        <v>1</v>
      </c>
      <c r="B6" s="20">
        <v>0.91736111111111107</v>
      </c>
      <c r="C6" s="20">
        <v>0.93819444444444444</v>
      </c>
      <c r="D6" s="20">
        <v>0.9590277777777777</v>
      </c>
      <c r="E6" s="20">
        <v>0.97986111111111107</v>
      </c>
      <c r="F6" s="20">
        <v>1.0006944444444443</v>
      </c>
      <c r="G6" s="41">
        <v>2.1527777777777781E-2</v>
      </c>
      <c r="H6" s="20">
        <v>4.2361111111111106E-2</v>
      </c>
      <c r="I6" s="20">
        <v>6.3194444444444442E-2</v>
      </c>
    </row>
    <row r="7" spans="1:9" s="2" customFormat="1" ht="15.95" customHeight="1" x14ac:dyDescent="0.2">
      <c r="A7" s="38" t="s">
        <v>12</v>
      </c>
      <c r="B7" s="24">
        <f t="shared" ref="B7:I7" si="0">MOD(B6+TIME(0,5,0),1)</f>
        <v>0.92083333333333328</v>
      </c>
      <c r="C7" s="24">
        <f t="shared" si="0"/>
        <v>0.94166666666666665</v>
      </c>
      <c r="D7" s="24">
        <f t="shared" si="0"/>
        <v>0.96249999999999991</v>
      </c>
      <c r="E7" s="24">
        <f t="shared" si="0"/>
        <v>0.98333333333333328</v>
      </c>
      <c r="F7" s="24">
        <f t="shared" si="0"/>
        <v>4.1666666666666519E-3</v>
      </c>
      <c r="G7" s="24">
        <f t="shared" si="0"/>
        <v>2.5000000000000001E-2</v>
      </c>
      <c r="H7" s="39">
        <f t="shared" si="0"/>
        <v>4.583333333333333E-2</v>
      </c>
      <c r="I7" s="39">
        <f t="shared" si="0"/>
        <v>6.6666666666666666E-2</v>
      </c>
    </row>
    <row r="8" spans="1:9" s="2" customFormat="1" ht="15.95" customHeight="1" x14ac:dyDescent="0.2">
      <c r="A8" s="23" t="s">
        <v>5</v>
      </c>
      <c r="B8" s="24">
        <f t="shared" ref="B8:C8" si="1">MOD(B7+TIME(0,5,0),1)</f>
        <v>0.92430555555555549</v>
      </c>
      <c r="C8" s="24">
        <f t="shared" si="1"/>
        <v>0.94513888888888886</v>
      </c>
      <c r="D8" s="24">
        <f t="shared" ref="D8" si="2">MOD(D7+TIME(0,5,0),1)</f>
        <v>0.96597222222222212</v>
      </c>
      <c r="E8" s="24">
        <f t="shared" ref="E8" si="3">MOD(E7+TIME(0,5,0),1)</f>
        <v>0.98680555555555549</v>
      </c>
      <c r="F8" s="24">
        <f t="shared" ref="F8" si="4">MOD(F7+TIME(0,5,0),1)</f>
        <v>7.6388888888888739E-3</v>
      </c>
      <c r="G8" s="24">
        <f t="shared" ref="G8" si="5">MOD(G7+TIME(0,5,0),1)</f>
        <v>2.8472222222222225E-2</v>
      </c>
      <c r="H8" s="24">
        <f t="shared" ref="H8:I8" si="6">MOD(H7+TIME(0,5,0),1)</f>
        <v>4.9305555555555554E-2</v>
      </c>
      <c r="I8" s="24">
        <f t="shared" si="6"/>
        <v>7.013888888888889E-2</v>
      </c>
    </row>
    <row r="9" spans="1:9" s="2" customFormat="1" ht="15.95" customHeight="1" x14ac:dyDescent="0.2">
      <c r="A9" s="23" t="s">
        <v>6</v>
      </c>
      <c r="B9" s="24">
        <f t="shared" ref="B9:B13" si="7">MOD(B8+TIME(0,5,0),1)</f>
        <v>0.9277777777777777</v>
      </c>
      <c r="C9" s="24">
        <f t="shared" ref="C9:C13" si="8">MOD(C8+TIME(0,5,0),1)</f>
        <v>0.94861111111111107</v>
      </c>
      <c r="D9" s="24">
        <f t="shared" ref="D9:D13" si="9">MOD(D8+TIME(0,5,0),1)</f>
        <v>0.96944444444444433</v>
      </c>
      <c r="E9" s="24">
        <f t="shared" ref="E9:E13" si="10">MOD(E8+TIME(0,5,0),1)</f>
        <v>0.9902777777777777</v>
      </c>
      <c r="F9" s="24">
        <f t="shared" ref="F9:F13" si="11">MOD(F8+TIME(0,5,0),1)</f>
        <v>1.1111111111111096E-2</v>
      </c>
      <c r="G9" s="24">
        <f t="shared" ref="G9:G13" si="12">MOD(G8+TIME(0,5,0),1)</f>
        <v>3.1944444444444449E-2</v>
      </c>
      <c r="H9" s="24">
        <f t="shared" ref="H9:I13" si="13">MOD(H8+TIME(0,5,0),1)</f>
        <v>5.2777777777777778E-2</v>
      </c>
      <c r="I9" s="24">
        <f t="shared" si="13"/>
        <v>7.3611111111111113E-2</v>
      </c>
    </row>
    <row r="10" spans="1:9" s="2" customFormat="1" ht="15.95" customHeight="1" x14ac:dyDescent="0.2">
      <c r="A10" s="23" t="s">
        <v>7</v>
      </c>
      <c r="B10" s="24">
        <f t="shared" si="7"/>
        <v>0.93124999999999991</v>
      </c>
      <c r="C10" s="24">
        <f t="shared" si="8"/>
        <v>0.95208333333333328</v>
      </c>
      <c r="D10" s="24">
        <f t="shared" si="9"/>
        <v>0.97291666666666654</v>
      </c>
      <c r="E10" s="24">
        <f t="shared" si="10"/>
        <v>0.99374999999999991</v>
      </c>
      <c r="F10" s="24">
        <f t="shared" si="11"/>
        <v>1.4583333333333318E-2</v>
      </c>
      <c r="G10" s="24">
        <f t="shared" si="12"/>
        <v>3.5416666666666673E-2</v>
      </c>
      <c r="H10" s="24">
        <f t="shared" si="13"/>
        <v>5.6250000000000001E-2</v>
      </c>
      <c r="I10" s="24">
        <f t="shared" si="13"/>
        <v>7.7083333333333337E-2</v>
      </c>
    </row>
    <row r="11" spans="1:9" s="2" customFormat="1" ht="15.95" customHeight="1" x14ac:dyDescent="0.2">
      <c r="A11" s="23" t="s">
        <v>8</v>
      </c>
      <c r="B11" s="24">
        <f t="shared" si="7"/>
        <v>0.93472222222222212</v>
      </c>
      <c r="C11" s="24">
        <f t="shared" si="8"/>
        <v>0.95555555555555549</v>
      </c>
      <c r="D11" s="24">
        <f t="shared" si="9"/>
        <v>0.97638888888888875</v>
      </c>
      <c r="E11" s="24">
        <f t="shared" si="10"/>
        <v>0.99722222222222212</v>
      </c>
      <c r="F11" s="24">
        <f t="shared" si="11"/>
        <v>1.805555555555554E-2</v>
      </c>
      <c r="G11" s="24">
        <f t="shared" si="12"/>
        <v>3.8888888888888896E-2</v>
      </c>
      <c r="H11" s="24">
        <f t="shared" si="13"/>
        <v>5.9722222222222225E-2</v>
      </c>
      <c r="I11" s="24">
        <f t="shared" si="13"/>
        <v>8.0555555555555561E-2</v>
      </c>
    </row>
    <row r="12" spans="1:9" s="2" customFormat="1" ht="15.95" customHeight="1" x14ac:dyDescent="0.2">
      <c r="A12" s="23" t="s">
        <v>9</v>
      </c>
      <c r="B12" s="24">
        <f t="shared" si="7"/>
        <v>0.93819444444444433</v>
      </c>
      <c r="C12" s="24">
        <f t="shared" si="8"/>
        <v>0.9590277777777777</v>
      </c>
      <c r="D12" s="24">
        <f t="shared" si="9"/>
        <v>0.97986111111111096</v>
      </c>
      <c r="E12" s="24">
        <f t="shared" si="10"/>
        <v>6.9444444444433095E-4</v>
      </c>
      <c r="F12" s="24">
        <f t="shared" si="11"/>
        <v>2.1527777777777764E-2</v>
      </c>
      <c r="G12" s="24">
        <f t="shared" si="12"/>
        <v>4.236111111111112E-2</v>
      </c>
      <c r="H12" s="24">
        <f t="shared" si="13"/>
        <v>6.3194444444444442E-2</v>
      </c>
      <c r="I12" s="24">
        <f t="shared" si="13"/>
        <v>8.4027777777777785E-2</v>
      </c>
    </row>
    <row r="13" spans="1:9" s="2" customFormat="1" ht="15.95" customHeight="1" x14ac:dyDescent="0.2">
      <c r="A13" s="25" t="s">
        <v>10</v>
      </c>
      <c r="B13" s="26">
        <f t="shared" si="7"/>
        <v>0.94166666666666654</v>
      </c>
      <c r="C13" s="26">
        <f t="shared" si="8"/>
        <v>0.96249999999999991</v>
      </c>
      <c r="D13" s="26">
        <f t="shared" si="9"/>
        <v>0.98333333333333317</v>
      </c>
      <c r="E13" s="26">
        <f t="shared" si="10"/>
        <v>4.166666666666553E-3</v>
      </c>
      <c r="F13" s="26">
        <f t="shared" si="11"/>
        <v>2.4999999999999988E-2</v>
      </c>
      <c r="G13" s="26">
        <f t="shared" si="12"/>
        <v>4.5833333333333344E-2</v>
      </c>
      <c r="H13" s="26">
        <f t="shared" si="13"/>
        <v>6.6666666666666666E-2</v>
      </c>
      <c r="I13" s="26">
        <f t="shared" si="13"/>
        <v>8.7500000000000008E-2</v>
      </c>
    </row>
    <row r="14" spans="1:9" s="2" customFormat="1" ht="15.95" hidden="1" customHeight="1" x14ac:dyDescent="0.2">
      <c r="A14" s="15"/>
      <c r="B14" s="12"/>
      <c r="C14" s="11" t="e">
        <f>MOD(#REF!-#REF!,1)</f>
        <v>#REF!</v>
      </c>
      <c r="D14" s="11" t="e">
        <f>MOD(#REF!-#REF!,1)</f>
        <v>#REF!</v>
      </c>
      <c r="E14" s="11" t="e">
        <f>MOD(#REF!-#REF!,1)</f>
        <v>#REF!</v>
      </c>
      <c r="F14" s="11" t="e">
        <f>MOD(#REF!-#REF!,1)</f>
        <v>#REF!</v>
      </c>
      <c r="G14" s="11" t="e">
        <f>MOD(#REF!-#REF!,1)</f>
        <v>#REF!</v>
      </c>
    </row>
    <row r="15" spans="1:9" s="2" customFormat="1" ht="15.95" customHeight="1" x14ac:dyDescent="0.2">
      <c r="A15" s="15"/>
      <c r="B15" s="9"/>
      <c r="C15" s="9"/>
      <c r="D15" s="9"/>
      <c r="E15" s="9"/>
      <c r="F15" s="9"/>
      <c r="G15" s="9"/>
    </row>
    <row r="16" spans="1:9" s="2" customFormat="1" ht="15.95" customHeight="1" x14ac:dyDescent="0.2">
      <c r="A16" s="16"/>
      <c r="C16" s="9"/>
      <c r="D16" s="9"/>
      <c r="E16" s="9"/>
      <c r="F16" s="9"/>
      <c r="G16" s="9"/>
    </row>
    <row r="17" spans="1:7" s="2" customFormat="1" ht="15.95" customHeight="1" x14ac:dyDescent="0.2">
      <c r="A17" s="30" t="s">
        <v>13</v>
      </c>
      <c r="B17" s="4"/>
      <c r="C17" s="7"/>
      <c r="D17" s="4"/>
      <c r="E17" s="4"/>
      <c r="F17" s="8"/>
      <c r="G17" s="7"/>
    </row>
    <row r="18" spans="1:7" s="2" customFormat="1" ht="15.95" customHeight="1" x14ac:dyDescent="0.2">
      <c r="A18" s="21" t="s">
        <v>10</v>
      </c>
      <c r="B18" s="22">
        <f t="shared" ref="B18:E20" si="14">MOD(B19-TIME(0,4,0),1)</f>
        <v>0.89652777777777792</v>
      </c>
      <c r="C18" s="22">
        <f t="shared" si="14"/>
        <v>0.91736111111111118</v>
      </c>
      <c r="D18" s="22">
        <f t="shared" si="14"/>
        <v>0.93819444444444455</v>
      </c>
      <c r="E18" s="22">
        <f t="shared" si="14"/>
        <v>0.95902777777777792</v>
      </c>
    </row>
    <row r="19" spans="1:7" s="2" customFormat="1" ht="15.95" customHeight="1" x14ac:dyDescent="0.2">
      <c r="A19" s="23" t="s">
        <v>9</v>
      </c>
      <c r="B19" s="24">
        <f t="shared" si="14"/>
        <v>0.89930555555555569</v>
      </c>
      <c r="C19" s="24">
        <f t="shared" si="14"/>
        <v>0.92013888888888895</v>
      </c>
      <c r="D19" s="24">
        <f t="shared" si="14"/>
        <v>0.94097222222222232</v>
      </c>
      <c r="E19" s="24">
        <f t="shared" si="14"/>
        <v>0.96180555555555569</v>
      </c>
    </row>
    <row r="20" spans="1:7" s="2" customFormat="1" ht="15.95" customHeight="1" x14ac:dyDescent="0.2">
      <c r="A20" s="23" t="s">
        <v>8</v>
      </c>
      <c r="B20" s="24">
        <f t="shared" si="14"/>
        <v>0.90208333333333346</v>
      </c>
      <c r="C20" s="24">
        <f t="shared" si="14"/>
        <v>0.92291666666666672</v>
      </c>
      <c r="D20" s="24">
        <f t="shared" si="14"/>
        <v>0.94375000000000009</v>
      </c>
      <c r="E20" s="24">
        <f t="shared" si="14"/>
        <v>0.96458333333333346</v>
      </c>
    </row>
    <row r="21" spans="1:7" s="2" customFormat="1" ht="15.95" customHeight="1" x14ac:dyDescent="0.2">
      <c r="A21" s="23" t="s">
        <v>7</v>
      </c>
      <c r="B21" s="24">
        <f t="shared" ref="B21:E23" si="15">MOD(B22-TIME(0,5,0),1)</f>
        <v>0.90486111111111123</v>
      </c>
      <c r="C21" s="24">
        <f t="shared" si="15"/>
        <v>0.92569444444444449</v>
      </c>
      <c r="D21" s="24">
        <f t="shared" si="15"/>
        <v>0.94652777777777786</v>
      </c>
      <c r="E21" s="24">
        <f t="shared" si="15"/>
        <v>0.96736111111111123</v>
      </c>
    </row>
    <row r="22" spans="1:7" s="2" customFormat="1" ht="15.95" customHeight="1" x14ac:dyDescent="0.2">
      <c r="A22" s="23" t="s">
        <v>6</v>
      </c>
      <c r="B22" s="24">
        <f t="shared" si="15"/>
        <v>0.90833333333333344</v>
      </c>
      <c r="C22" s="24">
        <f t="shared" si="15"/>
        <v>0.9291666666666667</v>
      </c>
      <c r="D22" s="24">
        <f t="shared" si="15"/>
        <v>0.95000000000000007</v>
      </c>
      <c r="E22" s="24">
        <f t="shared" si="15"/>
        <v>0.97083333333333344</v>
      </c>
    </row>
    <row r="23" spans="1:7" s="2" customFormat="1" ht="15.95" customHeight="1" x14ac:dyDescent="0.2">
      <c r="A23" s="23" t="s">
        <v>5</v>
      </c>
      <c r="B23" s="24">
        <f t="shared" si="15"/>
        <v>0.91180555555555565</v>
      </c>
      <c r="C23" s="24">
        <f t="shared" si="15"/>
        <v>0.93263888888888891</v>
      </c>
      <c r="D23" s="24">
        <f t="shared" si="15"/>
        <v>0.95347222222222228</v>
      </c>
      <c r="E23" s="24">
        <f t="shared" si="15"/>
        <v>0.97430555555555565</v>
      </c>
    </row>
    <row r="24" spans="1:7" s="2" customFormat="1" ht="15.95" customHeight="1" x14ac:dyDescent="0.2">
      <c r="A24" s="38" t="s">
        <v>12</v>
      </c>
      <c r="B24" s="24">
        <f>MOD(B25-TIME(0,5,0),1)</f>
        <v>0.91527777777777786</v>
      </c>
      <c r="C24" s="24">
        <f>MOD(C25-TIME(0,5,0),1)</f>
        <v>0.93611111111111112</v>
      </c>
      <c r="D24" s="24">
        <f t="shared" ref="D24:E24" si="16">MOD(D25-TIME(0,5,0),1)</f>
        <v>0.95694444444444449</v>
      </c>
      <c r="E24" s="24">
        <f t="shared" si="16"/>
        <v>0.97777777777777786</v>
      </c>
    </row>
    <row r="25" spans="1:7" s="2" customFormat="1" ht="15.95" customHeight="1" x14ac:dyDescent="0.2">
      <c r="A25" s="27" t="s">
        <v>0</v>
      </c>
      <c r="B25" s="34">
        <v>0.91875000000000007</v>
      </c>
      <c r="C25" s="34">
        <v>0.93958333333333333</v>
      </c>
      <c r="D25" s="28">
        <v>0.9604166666666667</v>
      </c>
      <c r="E25" s="35">
        <v>0.98125000000000007</v>
      </c>
    </row>
    <row r="26" spans="1:7" s="2" customFormat="1" ht="15.95" customHeight="1" x14ac:dyDescent="0.2">
      <c r="A26" s="29" t="s">
        <v>2</v>
      </c>
      <c r="B26" s="36" t="s">
        <v>29</v>
      </c>
      <c r="C26" s="36" t="s">
        <v>22</v>
      </c>
      <c r="D26" s="20" t="s">
        <v>23</v>
      </c>
      <c r="E26" s="37" t="s">
        <v>24</v>
      </c>
    </row>
    <row r="27" spans="1:7" s="2" customFormat="1" ht="15.95" hidden="1" customHeight="1" x14ac:dyDescent="0.2">
      <c r="A27" s="10" t="s">
        <v>3</v>
      </c>
      <c r="B27" s="12"/>
      <c r="C27" s="11">
        <f t="shared" ref="C27:D27" si="17">MOD(D18-C18,1)</f>
        <v>2.083333333333337E-2</v>
      </c>
      <c r="D27" s="11">
        <f t="shared" si="17"/>
        <v>2.083333333333337E-2</v>
      </c>
      <c r="E27" s="11" t="e">
        <f>MOD(#REF!-E18,1)</f>
        <v>#REF!</v>
      </c>
      <c r="F27" s="11" t="e">
        <f>MOD(#REF!-#REF!,1)</f>
        <v>#REF!</v>
      </c>
      <c r="G27" s="13"/>
    </row>
    <row r="28" spans="1:7" s="2" customFormat="1" ht="15.95" customHeight="1" x14ac:dyDescent="0.2">
      <c r="A28" s="10"/>
      <c r="B28" s="11"/>
      <c r="C28" s="11"/>
      <c r="D28" s="11"/>
      <c r="E28" s="11"/>
      <c r="F28" s="11"/>
      <c r="G28" s="11"/>
    </row>
    <row r="29" spans="1:7" s="1" customFormat="1" ht="14.25" x14ac:dyDescent="0.2"/>
    <row r="30" spans="1:7" s="1" customFormat="1" ht="14.25" x14ac:dyDescent="0.2"/>
    <row r="31" spans="1:7" s="1" customFormat="1" ht="14.25" x14ac:dyDescent="0.2"/>
    <row r="32" spans="1:7" s="1" customFormat="1" ht="14.25" x14ac:dyDescent="0.2"/>
    <row r="33" spans="1:7" s="1" customFormat="1" ht="14.25" x14ac:dyDescent="0.2"/>
    <row r="34" spans="1:7" s="1" customFormat="1" ht="14.25" x14ac:dyDescent="0.2"/>
    <row r="35" spans="1:7" s="1" customFormat="1" ht="14.25" x14ac:dyDescent="0.2"/>
    <row r="36" spans="1:7" s="1" customFormat="1" ht="14.25" x14ac:dyDescent="0.2"/>
    <row r="37" spans="1:7" s="1" customFormat="1" ht="14.25" x14ac:dyDescent="0.2"/>
    <row r="38" spans="1:7" s="1" customFormat="1" ht="14.25" x14ac:dyDescent="0.2"/>
    <row r="39" spans="1:7" s="1" customFormat="1" ht="14.25" x14ac:dyDescent="0.2"/>
    <row r="40" spans="1:7" s="1" customFormat="1" ht="14.25" x14ac:dyDescent="0.2"/>
    <row r="41" spans="1:7" s="1" customFormat="1" ht="14.25" x14ac:dyDescent="0.2"/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>
      <c r="A48"/>
      <c r="B48"/>
      <c r="C48"/>
      <c r="D48"/>
      <c r="E48"/>
      <c r="F48"/>
      <c r="G48"/>
    </row>
    <row r="49" spans="1:7" s="1" customFormat="1" ht="14.25" x14ac:dyDescent="0.2">
      <c r="A49"/>
      <c r="B49"/>
      <c r="C49"/>
      <c r="D49"/>
      <c r="E49"/>
      <c r="F49"/>
      <c r="G49"/>
    </row>
    <row r="50" spans="1:7" s="1" customFormat="1" ht="14.25" x14ac:dyDescent="0.2">
      <c r="A50"/>
      <c r="B50"/>
      <c r="C50"/>
      <c r="D50"/>
      <c r="E50"/>
      <c r="F50"/>
      <c r="G50"/>
    </row>
    <row r="51" spans="1:7" s="1" customFormat="1" ht="14.25" x14ac:dyDescent="0.2">
      <c r="A51"/>
      <c r="B51"/>
      <c r="C51"/>
      <c r="D51"/>
      <c r="E51"/>
      <c r="F51"/>
      <c r="G51"/>
    </row>
    <row r="52" spans="1:7" s="1" customFormat="1" ht="14.25" x14ac:dyDescent="0.2">
      <c r="A52"/>
      <c r="B52"/>
      <c r="C52"/>
      <c r="D52"/>
      <c r="E52"/>
      <c r="F52"/>
      <c r="G52"/>
    </row>
    <row r="53" spans="1:7" s="1" customFormat="1" ht="14.25" x14ac:dyDescent="0.2">
      <c r="A53"/>
      <c r="B53"/>
      <c r="C53"/>
      <c r="D53"/>
      <c r="E53"/>
      <c r="F53"/>
      <c r="G53"/>
    </row>
    <row r="54" spans="1:7" s="1" customFormat="1" ht="14.25" x14ac:dyDescent="0.2">
      <c r="A54"/>
      <c r="B54"/>
      <c r="C54"/>
      <c r="D54"/>
      <c r="E54"/>
      <c r="F54"/>
      <c r="G54"/>
    </row>
    <row r="55" spans="1:7" s="1" customFormat="1" ht="14.25" x14ac:dyDescent="0.2">
      <c r="A55"/>
      <c r="B55"/>
      <c r="C55"/>
      <c r="D55"/>
      <c r="E55"/>
      <c r="F55"/>
      <c r="G55"/>
    </row>
    <row r="56" spans="1:7" s="1" customFormat="1" ht="14.25" x14ac:dyDescent="0.2">
      <c r="A56"/>
      <c r="B56"/>
      <c r="C56"/>
      <c r="D56"/>
      <c r="E56"/>
      <c r="F56"/>
      <c r="G56"/>
    </row>
    <row r="57" spans="1:7" s="1" customFormat="1" ht="14.25" x14ac:dyDescent="0.2">
      <c r="A57"/>
      <c r="B57"/>
      <c r="C57"/>
      <c r="D57"/>
      <c r="E57"/>
      <c r="F57"/>
      <c r="G57"/>
    </row>
    <row r="58" spans="1:7" s="1" customFormat="1" ht="14.25" x14ac:dyDescent="0.2">
      <c r="A58"/>
      <c r="B58"/>
      <c r="C58"/>
      <c r="D58"/>
      <c r="E58"/>
      <c r="F58"/>
      <c r="G58"/>
    </row>
  </sheetData>
  <mergeCells count="2">
    <mergeCell ref="A3:E3"/>
    <mergeCell ref="A1:I1"/>
  </mergeCells>
  <phoneticPr fontId="1" type="noConversion"/>
  <printOptions horizontalCentered="1"/>
  <pageMargins left="0.39370078740157483" right="0.23622047244094491" top="0.43307086614173229" bottom="0.39370078740157483" header="0.31496062992125984" footer="0.19685039370078741"/>
  <pageSetup paperSize="9" scale="92" fitToHeight="0" orientation="landscape" r:id="rId1"/>
  <headerFooter alignWithMargins="0">
    <oddFooter>&amp;L&amp;9Trackwork Transport | &amp;D&amp;C&amp;9&amp;F | Page &amp;P of &amp;N&amp;R&amp;8&amp;G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D38" sqref="D38"/>
    </sheetView>
  </sheetViews>
  <sheetFormatPr defaultRowHeight="12.75" x14ac:dyDescent="0.2"/>
  <sheetData>
    <row r="1" spans="1:11" x14ac:dyDescent="0.2">
      <c r="A1" t="s">
        <v>14</v>
      </c>
      <c r="B1" s="32">
        <v>0.91736111111111107</v>
      </c>
      <c r="D1" t="s">
        <v>22</v>
      </c>
      <c r="E1" s="32">
        <v>0.93958333333333333</v>
      </c>
      <c r="K1" s="32"/>
    </row>
    <row r="2" spans="1:11" x14ac:dyDescent="0.2">
      <c r="A2" t="s">
        <v>15</v>
      </c>
      <c r="B2" s="32">
        <v>0.93819444444444444</v>
      </c>
      <c r="D2" t="s">
        <v>23</v>
      </c>
      <c r="E2" s="32">
        <v>0.9604166666666667</v>
      </c>
      <c r="K2" s="33"/>
    </row>
    <row r="3" spans="1:11" x14ac:dyDescent="0.2">
      <c r="A3" t="s">
        <v>16</v>
      </c>
      <c r="B3" s="32">
        <v>0.9590277777777777</v>
      </c>
      <c r="D3" t="s">
        <v>24</v>
      </c>
      <c r="E3" s="32">
        <v>0.98125000000000007</v>
      </c>
      <c r="K3" s="33"/>
    </row>
    <row r="4" spans="1:11" x14ac:dyDescent="0.2">
      <c r="A4" t="s">
        <v>17</v>
      </c>
      <c r="B4" s="32">
        <v>0.97986111111111107</v>
      </c>
    </row>
    <row r="5" spans="1:11" x14ac:dyDescent="0.2">
      <c r="A5" t="s">
        <v>18</v>
      </c>
      <c r="B5" s="33">
        <v>1.0006944444444443</v>
      </c>
    </row>
    <row r="6" spans="1:11" x14ac:dyDescent="0.2">
      <c r="A6" t="s">
        <v>19</v>
      </c>
      <c r="B6" s="33">
        <v>1.023611111111111</v>
      </c>
    </row>
    <row r="7" spans="1:11" x14ac:dyDescent="0.2">
      <c r="A7" t="s">
        <v>20</v>
      </c>
      <c r="B7" s="33">
        <v>1.0444444444444445</v>
      </c>
    </row>
    <row r="8" spans="1:11" x14ac:dyDescent="0.2">
      <c r="A8" t="s">
        <v>21</v>
      </c>
      <c r="B8" s="33">
        <v>1.0652777777777778</v>
      </c>
      <c r="G8" t="s">
        <v>22</v>
      </c>
      <c r="H8" t="s">
        <v>23</v>
      </c>
      <c r="I8" t="s">
        <v>24</v>
      </c>
    </row>
    <row r="9" spans="1:11" x14ac:dyDescent="0.2">
      <c r="G9" s="32">
        <v>0.93958333333333333</v>
      </c>
      <c r="H9" s="32">
        <v>0.9604166666666667</v>
      </c>
      <c r="I9" s="32">
        <v>0.98125000000000007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Blacktown_Richmond</vt:lpstr>
      <vt:lpstr>Sheet1</vt:lpstr>
      <vt:lpstr>Blacktown_Richmond!Print_Area</vt:lpstr>
      <vt:lpstr>Blacktown_Richmond!Print_Titles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COCOTTI-LARKIN, Patrick</cp:lastModifiedBy>
  <cp:lastPrinted>2018-03-14T03:17:07Z</cp:lastPrinted>
  <dcterms:created xsi:type="dcterms:W3CDTF">2002-02-10T21:51:03Z</dcterms:created>
  <dcterms:modified xsi:type="dcterms:W3CDTF">2018-05-23T05:51:41Z</dcterms:modified>
</cp:coreProperties>
</file>