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5252" windowHeight="12588"/>
  </bookViews>
  <sheets>
    <sheet name="Sutherland - Cronulla" sheetId="2" r:id="rId1"/>
  </sheets>
  <definedNames>
    <definedName name="_xlnm.Print_Area" localSheetId="0">'Sutherland - Cronulla'!$A$1:$K$33</definedName>
  </definedNames>
  <calcPr calcId="14562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H28" i="2" l="1"/>
  <c r="H27" i="2" s="1"/>
  <c r="H26" i="2" s="1"/>
  <c r="H25" i="2" s="1"/>
  <c r="H24" i="2" s="1"/>
  <c r="H23" i="2" s="1"/>
  <c r="H22" i="2" s="1"/>
  <c r="F28" i="2"/>
  <c r="F27" i="2" s="1"/>
  <c r="F26" i="2" s="1"/>
  <c r="F25" i="2" s="1"/>
  <c r="F24" i="2" s="1"/>
  <c r="F23" i="2" s="1"/>
  <c r="F22" i="2" s="1"/>
  <c r="E28" i="2"/>
  <c r="E27" i="2" s="1"/>
  <c r="E26" i="2" s="1"/>
  <c r="E25" i="2" s="1"/>
  <c r="E24" i="2" s="1"/>
  <c r="E23" i="2" s="1"/>
  <c r="E22" i="2" s="1"/>
  <c r="G8" i="2"/>
  <c r="G9" i="2" s="1"/>
  <c r="G10" i="2" s="1"/>
  <c r="G11" i="2" s="1"/>
  <c r="G12" i="2" s="1"/>
  <c r="G13" i="2" s="1"/>
  <c r="G14" i="2" s="1"/>
  <c r="C31" i="2" l="1"/>
  <c r="D28" i="2"/>
  <c r="D27" i="2" s="1"/>
  <c r="D26" i="2" s="1"/>
  <c r="D25" i="2" s="1"/>
  <c r="D24" i="2" s="1"/>
  <c r="D23" i="2" s="1"/>
  <c r="D22" i="2" s="1"/>
  <c r="H31" i="2" s="1"/>
  <c r="B28" i="2"/>
  <c r="B27" i="2" s="1"/>
  <c r="B26" i="2" s="1"/>
  <c r="B25" i="2" s="1"/>
  <c r="B24" i="2" s="1"/>
  <c r="B23" i="2" s="1"/>
  <c r="B22" i="2" s="1"/>
  <c r="C28" i="2"/>
  <c r="C27" i="2" s="1"/>
  <c r="C26" i="2" s="1"/>
  <c r="C25" i="2" s="1"/>
  <c r="C24" i="2" s="1"/>
  <c r="C23" i="2" s="1"/>
  <c r="C22" i="2" s="1"/>
  <c r="G28" i="2"/>
  <c r="G27" i="2" s="1"/>
  <c r="G26" i="2" s="1"/>
  <c r="G25" i="2" s="1"/>
  <c r="G24" i="2" s="1"/>
  <c r="G23" i="2" s="1"/>
  <c r="G22" i="2" s="1"/>
  <c r="K8" i="2"/>
  <c r="J8" i="2"/>
  <c r="J9" i="2" s="1"/>
  <c r="J10" i="2" s="1"/>
  <c r="J11" i="2" s="1"/>
  <c r="J12" i="2" s="1"/>
  <c r="J13" i="2" s="1"/>
  <c r="J14" i="2" s="1"/>
  <c r="I8" i="2"/>
  <c r="I9" i="2" s="1"/>
  <c r="I10" i="2" s="1"/>
  <c r="I11" i="2" s="1"/>
  <c r="I12" i="2" s="1"/>
  <c r="I13" i="2" s="1"/>
  <c r="I14" i="2" s="1"/>
  <c r="H8" i="2"/>
  <c r="F8" i="2"/>
  <c r="E8" i="2"/>
  <c r="E9" i="2" s="1"/>
  <c r="E10" i="2" s="1"/>
  <c r="E11" i="2" s="1"/>
  <c r="E12" i="2" s="1"/>
  <c r="E13" i="2" s="1"/>
  <c r="E14" i="2" s="1"/>
  <c r="D8" i="2"/>
  <c r="C8" i="2"/>
  <c r="D15" i="2"/>
  <c r="D31" i="2"/>
  <c r="B32" i="2" l="1"/>
  <c r="F15" i="2"/>
  <c r="E15" i="2"/>
  <c r="C15" i="2"/>
  <c r="D32" i="2"/>
  <c r="C32" i="2"/>
  <c r="G31" i="2"/>
  <c r="G15" i="2"/>
  <c r="J15" i="2"/>
  <c r="F31" i="2"/>
  <c r="E31" i="2"/>
  <c r="F17" i="2"/>
  <c r="C9" i="2"/>
  <c r="C10" i="2" s="1"/>
  <c r="C11" i="2" s="1"/>
  <c r="C12" i="2" s="1"/>
  <c r="C13" i="2" s="1"/>
  <c r="C14" i="2" s="1"/>
  <c r="F9" i="2"/>
  <c r="F10" i="2" s="1"/>
  <c r="F11" i="2" s="1"/>
  <c r="F12" i="2" s="1"/>
  <c r="F13" i="2" s="1"/>
  <c r="F14" i="2" s="1"/>
  <c r="B17" i="2"/>
  <c r="K9" i="2"/>
  <c r="K10" i="2" s="1"/>
  <c r="K11" i="2" s="1"/>
  <c r="K12" i="2" s="1"/>
  <c r="K13" i="2" s="1"/>
  <c r="K14" i="2" s="1"/>
  <c r="H9" i="2"/>
  <c r="H10" i="2" s="1"/>
  <c r="H11" i="2" s="1"/>
  <c r="H12" i="2" s="1"/>
  <c r="H13" i="2" s="1"/>
  <c r="H14" i="2" s="1"/>
  <c r="C17" i="2"/>
  <c r="E17" i="2"/>
  <c r="H15" i="2"/>
  <c r="I15" i="2"/>
  <c r="D17" i="2"/>
  <c r="D9" i="2"/>
  <c r="D10" i="2" s="1"/>
  <c r="D11" i="2" s="1"/>
  <c r="D12" i="2" s="1"/>
  <c r="D13" i="2" s="1"/>
  <c r="D14" i="2" s="1"/>
</calcChain>
</file>

<file path=xl/sharedStrings.xml><?xml version="1.0" encoding="utf-8"?>
<sst xmlns="http://schemas.openxmlformats.org/spreadsheetml/2006/main" count="62" uniqueCount="37">
  <si>
    <t>Train Number</t>
  </si>
  <si>
    <t>Train Arrives</t>
  </si>
  <si>
    <t>service gap</t>
  </si>
  <si>
    <t>Kirrawee</t>
  </si>
  <si>
    <t>Gymea</t>
  </si>
  <si>
    <t>Miranda</t>
  </si>
  <si>
    <t>Caringbah</t>
  </si>
  <si>
    <t>Woolooware</t>
  </si>
  <si>
    <t>Days</t>
  </si>
  <si>
    <t>Train departs</t>
  </si>
  <si>
    <t>Run No</t>
  </si>
  <si>
    <t>T4 Eastern Suburbs &amp; Illawarra Line
Sutherland to Cronulla</t>
  </si>
  <si>
    <t>Towards Cronulla</t>
  </si>
  <si>
    <t xml:space="preserve">Towards Sutherland </t>
  </si>
  <si>
    <t>Route 33T4 Sutherland to Cronulla</t>
  </si>
  <si>
    <t>Mon / Tue 
 Wed / Thu</t>
  </si>
  <si>
    <t>Tue / Wed
Thu / Fri</t>
  </si>
  <si>
    <t>CRONULLA</t>
  </si>
  <si>
    <t>SUTHERLAND</t>
  </si>
  <si>
    <t>605P</t>
  </si>
  <si>
    <t>616R</t>
  </si>
  <si>
    <t>609M</t>
  </si>
  <si>
    <t>612T</t>
  </si>
  <si>
    <t>615T</t>
  </si>
  <si>
    <t>611T</t>
  </si>
  <si>
    <t>614T</t>
  </si>
  <si>
    <t>623X</t>
  </si>
  <si>
    <t>609N</t>
  </si>
  <si>
    <t>612U</t>
  </si>
  <si>
    <t>605R</t>
  </si>
  <si>
    <t>600N</t>
  </si>
  <si>
    <t>615U</t>
  </si>
  <si>
    <t>600M</t>
  </si>
  <si>
    <t>618L</t>
  </si>
  <si>
    <t>4 Weeknights – Monday 18 ,Tuesday 19 ,Wednesday 20 and Thursday 21 November 2019</t>
  </si>
  <si>
    <t>621R</t>
  </si>
  <si>
    <t xml:space="preserve">651U
Additional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</si>
</sst>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\ 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9"/>
      <name val="Arial"/>
      <family val="2"/>
    </font>
    <font>
      <b/>
      <sz val="14"/>
      <color rgb="FFFF0000"/>
      <name val="Arial"/>
      <family val="2"/>
    </font>
    <font>
      <b/>
      <sz val="14"/>
      <color theme="1" tint="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3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23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8" fontId="2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" fontId="11" fillId="0" borderId="1" xfId="0" applyNumberFormat="1" applyFont="1" applyFill="1" applyBorder="1" applyAlignment="1">
      <alignment horizontal="center" vertical="center"/>
    </xf>
    <xf numFmtId="18" fontId="12" fillId="0" borderId="8" xfId="0" applyNumberFormat="1" applyFont="1" applyFill="1" applyBorder="1" applyAlignment="1">
      <alignment horizontal="center" vertical="center"/>
    </xf>
    <xf numFmtId="18" fontId="12" fillId="0" borderId="11" xfId="0" applyNumberFormat="1" applyFont="1" applyFill="1" applyBorder="1" applyAlignment="1">
      <alignment horizontal="center" vertical="center"/>
    </xf>
    <xf numFmtId="18" fontId="11" fillId="0" borderId="8" xfId="0" applyNumberFormat="1" applyFont="1" applyFill="1" applyBorder="1" applyAlignment="1">
      <alignment horizontal="center" vertical="center"/>
    </xf>
    <xf numFmtId="18" fontId="11" fillId="0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8" fontId="12" fillId="0" borderId="12" xfId="0" applyNumberFormat="1" applyFont="1" applyFill="1" applyBorder="1" applyAlignment="1">
      <alignment horizontal="center" vertical="center"/>
    </xf>
    <xf numFmtId="18" fontId="11" fillId="0" borderId="3" xfId="0" applyNumberFormat="1" applyFont="1" applyFill="1" applyBorder="1" applyAlignment="1">
      <alignment horizontal="center" vertical="center"/>
    </xf>
    <xf numFmtId="18" fontId="11" fillId="0" borderId="5" xfId="0" applyNumberFormat="1" applyFont="1" applyFill="1" applyBorder="1" applyAlignment="1">
      <alignment horizontal="center" vertical="center"/>
    </xf>
    <xf numFmtId="18" fontId="11" fillId="0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8" fontId="12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view="pageBreakPreview" zoomScale="70" zoomScaleNormal="100" zoomScaleSheetLayoutView="70" workbookViewId="0">
      <selection activeCell="I30" sqref="I30"/>
    </sheetView>
  </sheetViews>
  <sheetFormatPr defaultColWidth="9.109375" defaultRowHeight="13.2" x14ac:dyDescent="0.25"/>
  <cols>
    <col min="1" max="1" width="34" style="49" customWidth="1"/>
    <col min="2" max="10" width="16.33203125" style="5" customWidth="1"/>
    <col min="11" max="11" width="16.5546875" style="5" customWidth="1"/>
    <col min="12" max="16384" width="9.109375" style="5"/>
  </cols>
  <sheetData>
    <row r="1" spans="1:15" ht="60.75" customHeight="1" x14ac:dyDescent="0.2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33" customHeight="1" x14ac:dyDescent="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5" ht="30.75" customHeight="1" x14ac:dyDescent="0.25">
      <c r="A3" s="34" t="s">
        <v>14</v>
      </c>
      <c r="B3" s="12"/>
      <c r="C3" s="12"/>
      <c r="D3" s="12"/>
      <c r="E3" s="12"/>
      <c r="F3" s="12"/>
      <c r="G3" s="12"/>
      <c r="H3" s="12"/>
      <c r="I3" s="12"/>
      <c r="J3" s="4"/>
    </row>
    <row r="4" spans="1:15" ht="20.25" customHeight="1" x14ac:dyDescent="0.25">
      <c r="A4" s="35" t="s">
        <v>12</v>
      </c>
      <c r="B4" s="11"/>
      <c r="C4" s="11"/>
      <c r="D4" s="3"/>
      <c r="E4" s="3"/>
      <c r="F4" s="3"/>
      <c r="G4" s="3"/>
      <c r="H4" s="3"/>
      <c r="I4" s="3"/>
      <c r="J4" s="3"/>
    </row>
    <row r="5" spans="1:15" s="6" customFormat="1" ht="30" customHeight="1" x14ac:dyDescent="0.25">
      <c r="A5" s="36" t="s">
        <v>8</v>
      </c>
      <c r="B5" s="13" t="s">
        <v>15</v>
      </c>
      <c r="C5" s="13" t="s">
        <v>15</v>
      </c>
      <c r="D5" s="13" t="s">
        <v>15</v>
      </c>
      <c r="E5" s="13" t="s">
        <v>15</v>
      </c>
      <c r="F5" s="13" t="s">
        <v>15</v>
      </c>
      <c r="G5" s="13" t="s">
        <v>15</v>
      </c>
      <c r="H5" s="13" t="s">
        <v>16</v>
      </c>
      <c r="I5" s="13" t="s">
        <v>16</v>
      </c>
      <c r="J5" s="13" t="s">
        <v>16</v>
      </c>
      <c r="K5" s="14" t="s">
        <v>16</v>
      </c>
    </row>
    <row r="6" spans="1:15" ht="21.9" customHeight="1" x14ac:dyDescent="0.25">
      <c r="A6" s="37" t="s">
        <v>0</v>
      </c>
      <c r="B6" s="26" t="s">
        <v>35</v>
      </c>
      <c r="C6" s="26" t="s">
        <v>19</v>
      </c>
      <c r="D6" s="26" t="s">
        <v>20</v>
      </c>
      <c r="E6" s="26" t="s">
        <v>21</v>
      </c>
      <c r="F6" s="26" t="s">
        <v>22</v>
      </c>
      <c r="G6" s="26" t="s">
        <v>32</v>
      </c>
      <c r="H6" s="26" t="s">
        <v>23</v>
      </c>
      <c r="I6" s="26" t="s">
        <v>24</v>
      </c>
      <c r="J6" s="26" t="s">
        <v>25</v>
      </c>
      <c r="K6" s="27" t="s">
        <v>26</v>
      </c>
    </row>
    <row r="7" spans="1:15" ht="21.9" customHeight="1" x14ac:dyDescent="0.25">
      <c r="A7" s="38" t="s">
        <v>1</v>
      </c>
      <c r="B7" s="17">
        <v>0.91111111111111109</v>
      </c>
      <c r="C7" s="17">
        <v>0.92152777777777783</v>
      </c>
      <c r="D7" s="17">
        <v>0.93194444444444446</v>
      </c>
      <c r="E7" s="17">
        <v>0.94236111111111109</v>
      </c>
      <c r="F7" s="17">
        <v>0.96319444444444446</v>
      </c>
      <c r="G7" s="17">
        <v>0.98402777777777783</v>
      </c>
      <c r="H7" s="17">
        <v>1.0048611111111101</v>
      </c>
      <c r="I7" s="17">
        <v>1.02569444444444</v>
      </c>
      <c r="J7" s="17">
        <v>1.0465277777777799</v>
      </c>
      <c r="K7" s="28">
        <v>1.0694444444444444</v>
      </c>
    </row>
    <row r="8" spans="1:15" ht="21.9" customHeight="1" x14ac:dyDescent="0.25">
      <c r="A8" s="39" t="s">
        <v>18</v>
      </c>
      <c r="B8" s="15">
        <f t="shared" ref="B8" si="0">MOD(B7+TIME(0,5,0),1)</f>
        <v>0.9145833333333333</v>
      </c>
      <c r="C8" s="15">
        <f t="shared" ref="C8:D8" si="1">MOD(C7+TIME(0,5,0),1)</f>
        <v>0.92500000000000004</v>
      </c>
      <c r="D8" s="15">
        <f t="shared" si="1"/>
        <v>0.93541666666666667</v>
      </c>
      <c r="E8" s="15">
        <f>MOD(E7+TIME(0,5,0),1)</f>
        <v>0.9458333333333333</v>
      </c>
      <c r="F8" s="15">
        <f t="shared" ref="F8:G8" si="2">MOD(F7+TIME(0,5,0),1)</f>
        <v>0.96666666666666667</v>
      </c>
      <c r="G8" s="15">
        <f t="shared" si="2"/>
        <v>0.98750000000000004</v>
      </c>
      <c r="H8" s="15">
        <f>MOD(H7+TIME(0,5,0),1)</f>
        <v>8.3333333333324155E-3</v>
      </c>
      <c r="I8" s="15">
        <f>MOD(I7+TIME(0,5,0),1)</f>
        <v>2.9166666666662344E-2</v>
      </c>
      <c r="J8" s="15">
        <f>MOD(J7+TIME(0,5,0),1)</f>
        <v>5.0000000000002265E-2</v>
      </c>
      <c r="K8" s="29">
        <f>MOD(K7+TIME(0,5,0),1)</f>
        <v>7.2916666666666741E-2</v>
      </c>
    </row>
    <row r="9" spans="1:15" ht="21.9" customHeight="1" x14ac:dyDescent="0.25">
      <c r="A9" s="40" t="s">
        <v>3</v>
      </c>
      <c r="B9" s="15">
        <f t="shared" ref="B9" si="3">MOD(B8+TIME(0,6,0),1)</f>
        <v>0.91874999999999996</v>
      </c>
      <c r="C9" s="15">
        <f t="shared" ref="C9:D9" si="4">MOD(C8+TIME(0,6,0),1)</f>
        <v>0.9291666666666667</v>
      </c>
      <c r="D9" s="15">
        <f t="shared" si="4"/>
        <v>0.93958333333333333</v>
      </c>
      <c r="E9" s="15">
        <f>MOD(E8+TIME(0,6,0),1)</f>
        <v>0.95</v>
      </c>
      <c r="F9" s="15">
        <f t="shared" ref="F9:G9" si="5">MOD(F8+TIME(0,6,0),1)</f>
        <v>0.97083333333333333</v>
      </c>
      <c r="G9" s="15">
        <f t="shared" si="5"/>
        <v>0.9916666666666667</v>
      </c>
      <c r="H9" s="15">
        <f>MOD(H8+TIME(0,6,0),1)</f>
        <v>1.2499999999999081E-2</v>
      </c>
      <c r="I9" s="15">
        <f>MOD(I8+TIME(0,6,0),1)</f>
        <v>3.333333333332901E-2</v>
      </c>
      <c r="J9" s="15">
        <f>MOD(J8+TIME(0,6,0),1)</f>
        <v>5.4166666666668931E-2</v>
      </c>
      <c r="K9" s="29">
        <f>MOD(K8+TIME(0,6,0),1)</f>
        <v>7.7083333333333406E-2</v>
      </c>
    </row>
    <row r="10" spans="1:15" ht="21.9" customHeight="1" x14ac:dyDescent="0.25">
      <c r="A10" s="40" t="s">
        <v>4</v>
      </c>
      <c r="B10" s="15">
        <f t="shared" ref="B10" si="6">MOD(B9+TIME(0,4,0),1)</f>
        <v>0.92152777777777772</v>
      </c>
      <c r="C10" s="15">
        <f t="shared" ref="C10:D10" si="7">MOD(C9+TIME(0,4,0),1)</f>
        <v>0.93194444444444446</v>
      </c>
      <c r="D10" s="15">
        <f t="shared" si="7"/>
        <v>0.94236111111111109</v>
      </c>
      <c r="E10" s="15">
        <f>MOD(E9+TIME(0,4,0),1)</f>
        <v>0.95277777777777772</v>
      </c>
      <c r="F10" s="15">
        <f t="shared" ref="F10:G10" si="8">MOD(F9+TIME(0,4,0),1)</f>
        <v>0.97361111111111109</v>
      </c>
      <c r="G10" s="15">
        <f t="shared" si="8"/>
        <v>0.99444444444444446</v>
      </c>
      <c r="H10" s="15">
        <f>MOD(H9+TIME(0,4,0),1)</f>
        <v>1.527777777777686E-2</v>
      </c>
      <c r="I10" s="15">
        <f>MOD(I9+TIME(0,4,0),1)</f>
        <v>3.6111111111106785E-2</v>
      </c>
      <c r="J10" s="15">
        <f>MOD(J9+TIME(0,4,0),1)</f>
        <v>5.6944444444446705E-2</v>
      </c>
      <c r="K10" s="29">
        <f>MOD(K9+TIME(0,4,0),1)</f>
        <v>7.9861111111111188E-2</v>
      </c>
    </row>
    <row r="11" spans="1:15" ht="21.9" customHeight="1" x14ac:dyDescent="0.25">
      <c r="A11" s="40" t="s">
        <v>5</v>
      </c>
      <c r="B11" s="15">
        <f t="shared" ref="B11" si="9">MOD(B10+TIME(0,5,0),1)</f>
        <v>0.92499999999999993</v>
      </c>
      <c r="C11" s="15">
        <f t="shared" ref="C11:F11" si="10">MOD(C10+TIME(0,5,0),1)</f>
        <v>0.93541666666666667</v>
      </c>
      <c r="D11" s="15">
        <f t="shared" si="10"/>
        <v>0.9458333333333333</v>
      </c>
      <c r="E11" s="15">
        <f t="shared" si="10"/>
        <v>0.95624999999999993</v>
      </c>
      <c r="F11" s="15">
        <f t="shared" si="10"/>
        <v>0.9770833333333333</v>
      </c>
      <c r="G11" s="15">
        <f t="shared" ref="G11" si="11">MOD(G10+TIME(0,5,0),1)</f>
        <v>0.99791666666666667</v>
      </c>
      <c r="H11" s="15">
        <f t="shared" ref="H11:K12" si="12">MOD(H10+TIME(0,5,0),1)</f>
        <v>1.874999999999908E-2</v>
      </c>
      <c r="I11" s="15">
        <f t="shared" si="12"/>
        <v>3.9583333333329009E-2</v>
      </c>
      <c r="J11" s="15">
        <f t="shared" si="12"/>
        <v>6.0416666666668929E-2</v>
      </c>
      <c r="K11" s="29">
        <f t="shared" si="12"/>
        <v>8.3333333333333412E-2</v>
      </c>
    </row>
    <row r="12" spans="1:15" ht="21.9" customHeight="1" x14ac:dyDescent="0.25">
      <c r="A12" s="40" t="s">
        <v>6</v>
      </c>
      <c r="B12" s="15">
        <f t="shared" ref="B12" si="13">MOD(B11+TIME(0,5,0),1)</f>
        <v>0.92847222222222214</v>
      </c>
      <c r="C12" s="15">
        <f t="shared" ref="C12:F12" si="14">MOD(C11+TIME(0,5,0),1)</f>
        <v>0.93888888888888888</v>
      </c>
      <c r="D12" s="15">
        <f t="shared" si="14"/>
        <v>0.94930555555555551</v>
      </c>
      <c r="E12" s="15">
        <f t="shared" si="14"/>
        <v>0.95972222222222214</v>
      </c>
      <c r="F12" s="15">
        <f t="shared" si="14"/>
        <v>0.98055555555555551</v>
      </c>
      <c r="G12" s="15">
        <f t="shared" ref="G12" si="15">MOD(G11+TIME(0,5,0),1)</f>
        <v>1.388888888888884E-3</v>
      </c>
      <c r="H12" s="15">
        <f t="shared" si="12"/>
        <v>2.2222222222221304E-2</v>
      </c>
      <c r="I12" s="15">
        <f t="shared" si="12"/>
        <v>4.3055555555551232E-2</v>
      </c>
      <c r="J12" s="15">
        <f t="shared" si="12"/>
        <v>6.3888888888891146E-2</v>
      </c>
      <c r="K12" s="29">
        <f t="shared" si="12"/>
        <v>8.6805555555555636E-2</v>
      </c>
    </row>
    <row r="13" spans="1:15" ht="21.9" customHeight="1" x14ac:dyDescent="0.25">
      <c r="A13" s="40" t="s">
        <v>7</v>
      </c>
      <c r="B13" s="15">
        <f t="shared" ref="B13" si="16">MOD(B12+TIME(0,4,0),1)</f>
        <v>0.93124999999999991</v>
      </c>
      <c r="C13" s="15">
        <f t="shared" ref="C13:D13" si="17">MOD(C12+TIME(0,4,0),1)</f>
        <v>0.94166666666666665</v>
      </c>
      <c r="D13" s="15">
        <f t="shared" si="17"/>
        <v>0.95208333333333328</v>
      </c>
      <c r="E13" s="15">
        <f>MOD(E12+TIME(0,4,0),1)</f>
        <v>0.96249999999999991</v>
      </c>
      <c r="F13" s="15">
        <f t="shared" ref="F13:G13" si="18">MOD(F12+TIME(0,4,0),1)</f>
        <v>0.98333333333333328</v>
      </c>
      <c r="G13" s="15">
        <f t="shared" si="18"/>
        <v>4.1666666666666623E-3</v>
      </c>
      <c r="H13" s="15">
        <f t="shared" ref="H13:K14" si="19">MOD(H12+TIME(0,4,0),1)</f>
        <v>2.4999999999999082E-2</v>
      </c>
      <c r="I13" s="15">
        <f t="shared" si="19"/>
        <v>4.5833333333329007E-2</v>
      </c>
      <c r="J13" s="15">
        <f t="shared" si="19"/>
        <v>6.6666666666668928E-2</v>
      </c>
      <c r="K13" s="29">
        <f t="shared" si="19"/>
        <v>8.9583333333333418E-2</v>
      </c>
    </row>
    <row r="14" spans="1:15" ht="21.9" customHeight="1" x14ac:dyDescent="0.25">
      <c r="A14" s="41" t="s">
        <v>17</v>
      </c>
      <c r="B14" s="30">
        <f t="shared" ref="B14" si="20">MOD(B13+TIME(0,4,0),1)</f>
        <v>0.93402777777777768</v>
      </c>
      <c r="C14" s="30">
        <f t="shared" ref="C14:D14" si="21">MOD(C13+TIME(0,4,0),1)</f>
        <v>0.94444444444444442</v>
      </c>
      <c r="D14" s="30">
        <f t="shared" si="21"/>
        <v>0.95486111111111105</v>
      </c>
      <c r="E14" s="30">
        <f>MOD(E13+TIME(0,4,0),1)</f>
        <v>0.96527777777777768</v>
      </c>
      <c r="F14" s="30">
        <f t="shared" ref="F14:G14" si="22">MOD(F13+TIME(0,4,0),1)</f>
        <v>0.98611111111111105</v>
      </c>
      <c r="G14" s="30">
        <f t="shared" si="22"/>
        <v>6.9444444444444406E-3</v>
      </c>
      <c r="H14" s="30">
        <f t="shared" si="19"/>
        <v>2.777777777777686E-2</v>
      </c>
      <c r="I14" s="30">
        <f t="shared" si="19"/>
        <v>4.8611111111106782E-2</v>
      </c>
      <c r="J14" s="30">
        <f t="shared" si="19"/>
        <v>6.944444444444671E-2</v>
      </c>
      <c r="K14" s="31">
        <f t="shared" si="19"/>
        <v>9.2361111111111199E-2</v>
      </c>
    </row>
    <row r="15" spans="1:15" s="25" customFormat="1" ht="15" hidden="1" customHeight="1" x14ac:dyDescent="0.25">
      <c r="A15" s="42" t="s">
        <v>2</v>
      </c>
      <c r="B15" s="22"/>
      <c r="C15" s="23" t="e">
        <f>MOD(#REF!-#REF!,1)</f>
        <v>#REF!</v>
      </c>
      <c r="D15" s="23" t="e">
        <f>MOD(#REF!-#REF!,1)</f>
        <v>#REF!</v>
      </c>
      <c r="E15" s="23" t="e">
        <f>MOD(#REF!-#REF!,1)</f>
        <v>#REF!</v>
      </c>
      <c r="F15" s="23" t="e">
        <f>MOD(#REF!-#REF!,1)</f>
        <v>#REF!</v>
      </c>
      <c r="G15" s="23" t="e">
        <f>MOD(C8-#REF!,1)</f>
        <v>#REF!</v>
      </c>
      <c r="H15" s="23">
        <f>MOD(D8-C8,1)</f>
        <v>1.041666666666663E-2</v>
      </c>
      <c r="I15" s="23">
        <f>MOD(E8-D8,1)</f>
        <v>1.041666666666663E-2</v>
      </c>
      <c r="J15" s="23">
        <f>MOD(F8-E8,1)</f>
        <v>2.083333333333337E-2</v>
      </c>
      <c r="L15" s="24"/>
      <c r="M15" s="24"/>
      <c r="N15" s="24"/>
    </row>
    <row r="16" spans="1:15" ht="15" customHeight="1" x14ac:dyDescent="0.25">
      <c r="A16" s="43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15" hidden="1" customHeight="1" x14ac:dyDescent="0.25">
      <c r="A17" s="42" t="s">
        <v>2</v>
      </c>
      <c r="B17" s="23" t="e">
        <f>MOD(#REF!-F8,1)</f>
        <v>#REF!</v>
      </c>
      <c r="C17" s="23" t="e">
        <f>MOD(H8-#REF!,1)</f>
        <v>#REF!</v>
      </c>
      <c r="D17" s="23">
        <f>MOD(I8-H8,1)</f>
        <v>2.0833333333329929E-2</v>
      </c>
      <c r="E17" s="23">
        <f>MOD(J8-I8,1)</f>
        <v>2.0833333333339921E-2</v>
      </c>
      <c r="F17" s="23">
        <f>MOD(K8-J8,1)</f>
        <v>2.2916666666664476E-2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 customHeight="1" x14ac:dyDescent="0.25">
      <c r="A18" s="44"/>
      <c r="B18" s="9"/>
      <c r="C18" s="9"/>
      <c r="D18" s="10"/>
      <c r="E18" s="10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6" ht="15" customHeight="1" x14ac:dyDescent="0.25">
      <c r="A19" s="44"/>
      <c r="B19" s="9"/>
      <c r="C19" s="9"/>
      <c r="D19" s="10"/>
      <c r="E19" s="10"/>
      <c r="F19" s="10"/>
      <c r="G19" s="10"/>
      <c r="H19" s="10"/>
      <c r="I19" s="10"/>
      <c r="K19" s="8"/>
      <c r="L19" s="8"/>
      <c r="M19" s="8"/>
    </row>
    <row r="20" spans="1:16" ht="19.5" customHeight="1" x14ac:dyDescent="0.25">
      <c r="A20" s="35" t="s">
        <v>13</v>
      </c>
      <c r="B20" s="11"/>
      <c r="C20" s="11"/>
      <c r="D20" s="1"/>
      <c r="E20" s="1"/>
      <c r="F20" s="2"/>
      <c r="G20" s="3"/>
      <c r="H20" s="3"/>
      <c r="I20" s="4"/>
      <c r="J20" s="4"/>
    </row>
    <row r="21" spans="1:16" ht="30" customHeight="1" x14ac:dyDescent="0.25">
      <c r="A21" s="45" t="s">
        <v>8</v>
      </c>
      <c r="B21" s="13" t="s">
        <v>15</v>
      </c>
      <c r="C21" s="13" t="s">
        <v>15</v>
      </c>
      <c r="D21" s="13" t="s">
        <v>15</v>
      </c>
      <c r="E21" s="13" t="s">
        <v>15</v>
      </c>
      <c r="F21" s="13" t="s">
        <v>15</v>
      </c>
      <c r="G21" s="14" t="s">
        <v>16</v>
      </c>
      <c r="H21" s="14" t="s">
        <v>16</v>
      </c>
    </row>
    <row r="22" spans="1:16" ht="21.9" customHeight="1" x14ac:dyDescent="0.25">
      <c r="A22" s="46" t="s">
        <v>17</v>
      </c>
      <c r="B22" s="18">
        <f t="shared" ref="B22:F23" si="23">MOD(B23-TIME(0,4,0),1)</f>
        <v>0.90694444444444455</v>
      </c>
      <c r="C22" s="18">
        <f t="shared" si="23"/>
        <v>0.92777777777777781</v>
      </c>
      <c r="D22" s="18">
        <f t="shared" si="23"/>
        <v>0.94861111111111118</v>
      </c>
      <c r="E22" s="18">
        <f t="shared" si="23"/>
        <v>0.96875000000000011</v>
      </c>
      <c r="F22" s="18">
        <f t="shared" si="23"/>
        <v>0.99027777777777781</v>
      </c>
      <c r="G22" s="18">
        <f>MOD(G23-TIME(0,4,0),1)</f>
        <v>1.1111111111111106E-2</v>
      </c>
      <c r="H22" s="18">
        <f>MOD(H23-TIME(0,4,0),1)</f>
        <v>2.361111111111111E-2</v>
      </c>
    </row>
    <row r="23" spans="1:16" ht="21.9" customHeight="1" x14ac:dyDescent="0.25">
      <c r="A23" s="47" t="s">
        <v>7</v>
      </c>
      <c r="B23" s="15">
        <f t="shared" si="23"/>
        <v>0.90972222222222232</v>
      </c>
      <c r="C23" s="15">
        <f t="shared" si="23"/>
        <v>0.93055555555555558</v>
      </c>
      <c r="D23" s="15">
        <f t="shared" si="23"/>
        <v>0.95138888888888895</v>
      </c>
      <c r="E23" s="15">
        <f t="shared" si="23"/>
        <v>0.97152777777777788</v>
      </c>
      <c r="F23" s="15">
        <f t="shared" si="23"/>
        <v>0.99305555555555558</v>
      </c>
      <c r="G23" s="15">
        <f>MOD(G24-TIME(0,4,0),1)</f>
        <v>1.3888888888888885E-2</v>
      </c>
      <c r="H23" s="15">
        <f>MOD(H24-TIME(0,4,0),1)</f>
        <v>2.6388888888888889E-2</v>
      </c>
    </row>
    <row r="24" spans="1:16" ht="21.9" customHeight="1" x14ac:dyDescent="0.25">
      <c r="A24" s="47" t="s">
        <v>6</v>
      </c>
      <c r="B24" s="15">
        <f t="shared" ref="B24:F25" si="24">MOD(B25-TIME(0,5,0),1)</f>
        <v>0.91250000000000009</v>
      </c>
      <c r="C24" s="15">
        <f t="shared" si="24"/>
        <v>0.93333333333333335</v>
      </c>
      <c r="D24" s="15">
        <f t="shared" si="24"/>
        <v>0.95416666666666672</v>
      </c>
      <c r="E24" s="15">
        <f t="shared" si="24"/>
        <v>0.97430555555555565</v>
      </c>
      <c r="F24" s="15">
        <f t="shared" si="24"/>
        <v>0.99583333333333335</v>
      </c>
      <c r="G24" s="15">
        <f>MOD(G25-TIME(0,5,0),1)</f>
        <v>1.6666666666666663E-2</v>
      </c>
      <c r="H24" s="15">
        <f>MOD(H25-TIME(0,5,0),1)</f>
        <v>2.9166666666666667E-2</v>
      </c>
    </row>
    <row r="25" spans="1:16" ht="21.9" customHeight="1" x14ac:dyDescent="0.25">
      <c r="A25" s="47" t="s">
        <v>5</v>
      </c>
      <c r="B25" s="15">
        <f t="shared" si="24"/>
        <v>0.9159722222222223</v>
      </c>
      <c r="C25" s="15">
        <f t="shared" si="24"/>
        <v>0.93680555555555556</v>
      </c>
      <c r="D25" s="15">
        <f t="shared" si="24"/>
        <v>0.95763888888888893</v>
      </c>
      <c r="E25" s="15">
        <f t="shared" si="24"/>
        <v>0.97777777777777786</v>
      </c>
      <c r="F25" s="15">
        <f t="shared" si="24"/>
        <v>0.99930555555555556</v>
      </c>
      <c r="G25" s="15">
        <f>MOD(G26-TIME(0,5,0),1)</f>
        <v>2.0138888888888887E-2</v>
      </c>
      <c r="H25" s="15">
        <f>MOD(H26-TIME(0,5,0),1)</f>
        <v>3.2638888888888891E-2</v>
      </c>
    </row>
    <row r="26" spans="1:16" ht="21.9" customHeight="1" x14ac:dyDescent="0.25">
      <c r="A26" s="47" t="s">
        <v>4</v>
      </c>
      <c r="B26" s="15">
        <f t="shared" ref="B26:D26" si="25">MOD(B27-TIME(0,4,0),1)</f>
        <v>0.91944444444444451</v>
      </c>
      <c r="C26" s="15">
        <f t="shared" si="25"/>
        <v>0.94027777777777777</v>
      </c>
      <c r="D26" s="15">
        <f t="shared" si="25"/>
        <v>0.96111111111111114</v>
      </c>
      <c r="E26" s="15">
        <f>MOD(E27-TIME(0,4,0),1)</f>
        <v>0.98125000000000007</v>
      </c>
      <c r="F26" s="15">
        <f>MOD(F27-TIME(0,4,0),1)</f>
        <v>2.7777777777777779E-3</v>
      </c>
      <c r="G26" s="15">
        <f>MOD(G27-TIME(0,4,0),1)</f>
        <v>2.3611111111111107E-2</v>
      </c>
      <c r="H26" s="15">
        <f>MOD(H27-TIME(0,4,0),1)</f>
        <v>3.6111111111111115E-2</v>
      </c>
    </row>
    <row r="27" spans="1:16" ht="21.9" customHeight="1" x14ac:dyDescent="0.25">
      <c r="A27" s="47" t="s">
        <v>3</v>
      </c>
      <c r="B27" s="15">
        <f t="shared" ref="B27:D27" si="26">MOD(B28-TIME(0,6,0),1)</f>
        <v>0.92222222222222228</v>
      </c>
      <c r="C27" s="15">
        <f t="shared" si="26"/>
        <v>0.94305555555555554</v>
      </c>
      <c r="D27" s="15">
        <f t="shared" si="26"/>
        <v>0.96388888888888891</v>
      </c>
      <c r="E27" s="15">
        <f>MOD(E28-TIME(0,6,0),1)</f>
        <v>0.98402777777777783</v>
      </c>
      <c r="F27" s="15">
        <f>MOD(F28-TIME(0,6,0),1)</f>
        <v>5.5555555555555558E-3</v>
      </c>
      <c r="G27" s="15">
        <f>MOD(G28-TIME(0,6,0),1)</f>
        <v>2.6388888888888885E-2</v>
      </c>
      <c r="H27" s="15">
        <f>MOD(H28-TIME(0,6,0),1)</f>
        <v>3.888888888888889E-2</v>
      </c>
    </row>
    <row r="28" spans="1:16" s="6" customFormat="1" ht="21.9" customHeight="1" x14ac:dyDescent="0.25">
      <c r="A28" s="48" t="s">
        <v>18</v>
      </c>
      <c r="B28" s="19">
        <f>MOD(B29-TIME(0,5,0),1)</f>
        <v>0.92638888888888893</v>
      </c>
      <c r="C28" s="19">
        <f>MOD(C29-TIME(0,5,0),1)</f>
        <v>0.94722222222222219</v>
      </c>
      <c r="D28" s="19">
        <f>MOD(D29-TIME(0,5,0),1)</f>
        <v>0.96805555555555556</v>
      </c>
      <c r="E28" s="19">
        <f>MOD(E29-TIME(0,6,0),1)</f>
        <v>0.98819444444444449</v>
      </c>
      <c r="F28" s="19">
        <f>MOD(F29-TIME(0,5,0),1)</f>
        <v>9.7222222222222224E-3</v>
      </c>
      <c r="G28" s="19">
        <f>MOD(G29-TIME(0,5,0),1)</f>
        <v>3.0555555555555551E-2</v>
      </c>
      <c r="H28" s="19">
        <f>MOD(H29-TIME(0,5,0),1)</f>
        <v>4.3055555555555555E-2</v>
      </c>
    </row>
    <row r="29" spans="1:16" s="6" customFormat="1" ht="21.9" customHeight="1" x14ac:dyDescent="0.25">
      <c r="A29" s="46" t="s">
        <v>9</v>
      </c>
      <c r="B29" s="16">
        <v>0.92986111111111114</v>
      </c>
      <c r="C29" s="16">
        <v>0.9506944444444444</v>
      </c>
      <c r="D29" s="16">
        <v>0.97152777777777777</v>
      </c>
      <c r="E29" s="16">
        <v>0.99236111111111114</v>
      </c>
      <c r="F29" s="16">
        <v>1.3194444444444444E-2</v>
      </c>
      <c r="G29" s="16">
        <v>3.4027777777777775E-2</v>
      </c>
      <c r="H29" s="16">
        <v>4.6527777777777779E-2</v>
      </c>
    </row>
    <row r="30" spans="1:16" s="6" customFormat="1" ht="37.200000000000003" customHeight="1" x14ac:dyDescent="0.25">
      <c r="A30" s="48" t="s">
        <v>10</v>
      </c>
      <c r="B30" s="17" t="s">
        <v>33</v>
      </c>
      <c r="C30" s="17" t="s">
        <v>29</v>
      </c>
      <c r="D30" s="17" t="s">
        <v>27</v>
      </c>
      <c r="E30" s="17" t="s">
        <v>28</v>
      </c>
      <c r="F30" s="17" t="s">
        <v>30</v>
      </c>
      <c r="G30" s="17" t="s">
        <v>31</v>
      </c>
      <c r="H30" s="50" t="s">
        <v>36</v>
      </c>
    </row>
    <row r="31" spans="1:16" s="6" customFormat="1" ht="21.9" hidden="1" customHeight="1" x14ac:dyDescent="0.25">
      <c r="A31" s="42" t="s">
        <v>2</v>
      </c>
      <c r="B31" s="23"/>
      <c r="C31" s="23" t="e">
        <f>MOD(#REF!-#REF!,1)</f>
        <v>#REF!</v>
      </c>
      <c r="D31" s="23" t="e">
        <f>MOD(#REF!-#REF!,1)</f>
        <v>#REF!</v>
      </c>
      <c r="E31" s="23" t="e">
        <f>MOD(#REF!-#REF!,1)</f>
        <v>#REF!</v>
      </c>
      <c r="F31" s="23" t="e">
        <f>MOD(B22-#REF!,1)</f>
        <v>#REF!</v>
      </c>
      <c r="G31" s="23">
        <f>MOD(C22-B22,1)</f>
        <v>2.0833333333333259E-2</v>
      </c>
      <c r="H31" s="23">
        <f>MOD(D22-C22,1)</f>
        <v>2.083333333333337E-2</v>
      </c>
      <c r="J31" s="7"/>
    </row>
    <row r="32" spans="1:16" ht="24.6" hidden="1" x14ac:dyDescent="0.25">
      <c r="B32" s="23" t="e">
        <f>MOD(#REF!-D22,1)</f>
        <v>#REF!</v>
      </c>
      <c r="C32" s="23" t="e">
        <f>MOD(#REF!-#REF!,1)</f>
        <v>#REF!</v>
      </c>
      <c r="D32" s="23" t="e">
        <f>MOD(G22-#REF!,1)</f>
        <v>#REF!</v>
      </c>
      <c r="F32" s="2"/>
      <c r="G32" s="2"/>
      <c r="H32" s="2"/>
      <c r="I32" s="2"/>
      <c r="J32" s="2"/>
      <c r="K32" s="2"/>
      <c r="L32" s="2"/>
      <c r="M32" s="2"/>
    </row>
    <row r="33" spans="6:13" ht="24.6" x14ac:dyDescent="0.25">
      <c r="F33" s="2"/>
      <c r="G33" s="2"/>
      <c r="H33" s="2"/>
      <c r="I33" s="2"/>
      <c r="J33" s="2"/>
      <c r="K33" s="2"/>
      <c r="L33" s="2"/>
      <c r="M33" s="2"/>
    </row>
    <row r="34" spans="6:13" ht="24.6" x14ac:dyDescent="0.25">
      <c r="F34" s="2"/>
      <c r="G34" s="2"/>
      <c r="H34" s="2"/>
      <c r="I34" s="2"/>
      <c r="J34" s="2"/>
      <c r="K34" s="2"/>
      <c r="L34" s="2"/>
      <c r="M34" s="2"/>
    </row>
  </sheetData>
  <mergeCells count="2">
    <mergeCell ref="A1:K1"/>
    <mergeCell ref="A2:K2"/>
  </mergeCells>
  <phoneticPr fontId="0" type="noConversion"/>
  <printOptions horizontalCentered="1"/>
  <pageMargins left="0.51181102362204722" right="0.43307086614173229" top="0.51181102362204722" bottom="0.23622047244094491" header="0.51181102362204722" footer="0.31496062992125984"/>
  <pageSetup paperSize="9" scale="70" orientation="landscape" r:id="rId1"/>
  <headerFooter alignWithMargins="0">
    <oddFooter>&amp;L&amp;8Sydney Trains | Trackwork Transport&amp;C&amp;8 Page &amp;P of &amp;N&amp;R&amp;8&amp;F</oddFoot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Sutherland - Cronulla</vt:lpstr>
      <vt:lpstr>'Sutherland - Cronulla'!Print_Area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Sutherland to Cronulla</dc:title>
  <dc:creator>Peni Serukeibau</dc:creator>
  <cp:lastModifiedBy>Samaan, John</cp:lastModifiedBy>
  <cp:lastPrinted>2018-07-24T23:27:52Z</cp:lastPrinted>
  <dcterms:created xsi:type="dcterms:W3CDTF">2011-07-25T02:08:43Z</dcterms:created>
  <dcterms:modified xsi:type="dcterms:W3CDTF">2019-11-02T00:41:10Z</dcterms:modified>
</cp:coreProperties>
</file>