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28" yWindow="72" windowWidth="13776" windowHeight="13176"/>
  </bookViews>
  <sheets>
    <sheet name="Kat-Mt Vic to Lithgow" sheetId="2" r:id="rId1"/>
  </sheets>
  <definedNames>
    <definedName name="_xlnm.Print_Area" localSheetId="0">'Kat-Mt Vic to Lithgow'!$A$1:$R$77</definedName>
    <definedName name="_xlnm.Print_Titles" localSheetId="0">'Kat-Mt Vic to Lithgow'!$1:$2</definedName>
  </definedNames>
  <calcPr calcId="145621"/>
</workbook>
</file>

<file path=xl/calcChain.xml><?xml version="1.0" encoding="utf-8"?>
<calcChain xmlns="http://schemas.openxmlformats.org/spreadsheetml/2006/main">
  <c r="L75" i="2" l="1"/>
  <c r="L74" i="2" s="1"/>
  <c r="L73" i="2" s="1"/>
  <c r="L72" i="2"/>
  <c r="L71" i="2"/>
  <c r="L32" i="2"/>
  <c r="K32" i="2"/>
  <c r="K31" i="2" s="1"/>
  <c r="K30" i="2" s="1"/>
  <c r="K28" i="2" s="1"/>
  <c r="K27" i="2" s="1"/>
  <c r="K26" i="2" s="1"/>
  <c r="K25" i="2" s="1"/>
  <c r="J67" i="2" l="1"/>
  <c r="N73" i="2"/>
  <c r="I71" i="2"/>
  <c r="J71" i="2"/>
  <c r="K71" i="2"/>
  <c r="M71" i="2"/>
  <c r="N71" i="2"/>
  <c r="O71" i="2"/>
  <c r="I72" i="2"/>
  <c r="J72" i="2"/>
  <c r="K72" i="2"/>
  <c r="M72" i="2"/>
  <c r="N72" i="2"/>
  <c r="O72" i="2"/>
  <c r="H72" i="2"/>
  <c r="H71" i="2"/>
  <c r="J57" i="2"/>
  <c r="K57" i="2"/>
  <c r="M57" i="2"/>
  <c r="O32" i="2"/>
  <c r="O31" i="2" s="1"/>
  <c r="O30" i="2" s="1"/>
  <c r="O28" i="2" s="1"/>
  <c r="O27" i="2" s="1"/>
  <c r="O26" i="2" s="1"/>
  <c r="O25" i="2" s="1"/>
  <c r="N32" i="2"/>
  <c r="N31" i="2" s="1"/>
  <c r="N30" i="2" s="1"/>
  <c r="N28" i="2" s="1"/>
  <c r="N27" i="2" s="1"/>
  <c r="N26" i="2" s="1"/>
  <c r="N25" i="2" s="1"/>
  <c r="M32" i="2"/>
  <c r="M31" i="2" s="1"/>
  <c r="M30" i="2" s="1"/>
  <c r="M28" i="2" s="1"/>
  <c r="L31" i="2"/>
  <c r="L30" i="2" s="1"/>
  <c r="L28" i="2" s="1"/>
  <c r="L27" i="2" s="1"/>
  <c r="L26" i="2" s="1"/>
  <c r="L25" i="2" s="1"/>
  <c r="J32" i="2"/>
  <c r="J31" i="2" s="1"/>
  <c r="J30" i="2" s="1"/>
  <c r="J28" i="2" s="1"/>
  <c r="J27" i="2" s="1"/>
  <c r="J26" i="2" s="1"/>
  <c r="J25" i="2" s="1"/>
  <c r="I32" i="2"/>
  <c r="I31" i="2" s="1"/>
  <c r="I30" i="2" s="1"/>
  <c r="I28" i="2" s="1"/>
  <c r="I27" i="2" s="1"/>
  <c r="I26" i="2" s="1"/>
  <c r="I25" i="2" s="1"/>
  <c r="H32" i="2"/>
  <c r="H31" i="2" s="1"/>
  <c r="H30" i="2" s="1"/>
  <c r="H28" i="2" s="1"/>
  <c r="H27" i="2" s="1"/>
  <c r="H26" i="2" s="1"/>
  <c r="H25" i="2" s="1"/>
  <c r="E11" i="2"/>
  <c r="D64" i="2"/>
  <c r="C64" i="2"/>
  <c r="B64" i="2"/>
  <c r="R64" i="2"/>
  <c r="Q64" i="2"/>
  <c r="P64" i="2"/>
  <c r="O64" i="2"/>
  <c r="N64" i="2"/>
  <c r="M64" i="2"/>
  <c r="L63" i="2"/>
  <c r="L62" i="2"/>
  <c r="K63" i="2"/>
  <c r="K62" i="2"/>
  <c r="J63" i="2"/>
  <c r="J62" i="2"/>
  <c r="H63" i="2"/>
  <c r="H62" i="2"/>
  <c r="F63" i="2"/>
  <c r="F62" i="2"/>
  <c r="E63" i="2"/>
  <c r="E62" i="2"/>
  <c r="E65" i="2"/>
  <c r="E66" i="2" s="1"/>
  <c r="E67" i="2" s="1"/>
  <c r="F65" i="2"/>
  <c r="F66" i="2" s="1"/>
  <c r="F67" i="2" s="1"/>
  <c r="H65" i="2"/>
  <c r="H66" i="2" s="1"/>
  <c r="H67" i="2" s="1"/>
  <c r="J65" i="2"/>
  <c r="J66" i="2" s="1"/>
  <c r="K65" i="2"/>
  <c r="K66" i="2" s="1"/>
  <c r="K67" i="2" s="1"/>
  <c r="L65" i="2"/>
  <c r="L66" i="2" s="1"/>
  <c r="L67" i="2" s="1"/>
  <c r="E64" i="2"/>
  <c r="F64" i="2"/>
  <c r="G64" i="2"/>
  <c r="H64" i="2"/>
  <c r="I64" i="2"/>
  <c r="J64" i="2"/>
  <c r="K64" i="2"/>
  <c r="L64" i="2"/>
  <c r="O74" i="2"/>
  <c r="O73" i="2" s="1"/>
  <c r="N74" i="2"/>
  <c r="M74" i="2"/>
  <c r="M73" i="2" s="1"/>
  <c r="R42" i="2"/>
  <c r="R43" i="2" s="1"/>
  <c r="R44" i="2" s="1"/>
  <c r="R45" i="2" s="1"/>
  <c r="R46" i="2" s="1"/>
  <c r="R41" i="2"/>
  <c r="R39" i="2"/>
  <c r="M42" i="2"/>
  <c r="M43" i="2" s="1"/>
  <c r="M44" i="2" s="1"/>
  <c r="M45" i="2" s="1"/>
  <c r="M46" i="2" s="1"/>
  <c r="M41" i="2"/>
  <c r="M39" i="2"/>
  <c r="L11" i="2"/>
  <c r="L12" i="2" s="1"/>
  <c r="L13" i="2" s="1"/>
  <c r="L15" i="2" s="1"/>
  <c r="L16" i="2" s="1"/>
  <c r="L17" i="2" s="1"/>
  <c r="L18" i="2" s="1"/>
  <c r="K11" i="2"/>
  <c r="K12" i="2" s="1"/>
  <c r="K13" i="2" s="1"/>
  <c r="K15" i="2" s="1"/>
  <c r="K16" i="2" s="1"/>
  <c r="K17" i="2" s="1"/>
  <c r="K18" i="2" s="1"/>
  <c r="J41" i="2"/>
  <c r="K41" i="2"/>
  <c r="J11" i="2"/>
  <c r="J12" i="2" s="1"/>
  <c r="J13" i="2" s="1"/>
  <c r="J15" i="2" s="1"/>
  <c r="J16" i="2" s="1"/>
  <c r="J17" i="2" s="1"/>
  <c r="J18" i="2" s="1"/>
  <c r="H11" i="2"/>
  <c r="H12" i="2" s="1"/>
  <c r="H13" i="2" s="1"/>
  <c r="H15" i="2" s="1"/>
  <c r="H16" i="2" s="1"/>
  <c r="H17" i="2" s="1"/>
  <c r="H18" i="2" s="1"/>
  <c r="F11" i="2"/>
  <c r="F12" i="2" s="1"/>
  <c r="F13" i="2" s="1"/>
  <c r="F15" i="2" s="1"/>
  <c r="F16" i="2" s="1"/>
  <c r="F17" i="2" s="1"/>
  <c r="F18" i="2" s="1"/>
  <c r="E12" i="2"/>
  <c r="E13" i="2" s="1"/>
  <c r="E15" i="2" s="1"/>
  <c r="E16" i="2" s="1"/>
  <c r="E17" i="2" s="1"/>
  <c r="E18" i="2" s="1"/>
  <c r="M27" i="2" l="1"/>
  <c r="M26" i="2" s="1"/>
  <c r="M25" i="2" s="1"/>
  <c r="L35" i="2"/>
  <c r="B15" i="2"/>
  <c r="I57" i="2" l="1"/>
  <c r="I41" i="2"/>
  <c r="I15" i="2"/>
  <c r="M15" i="2"/>
  <c r="M18" i="2" s="1"/>
  <c r="N15" i="2"/>
  <c r="N18" i="2" s="1"/>
  <c r="O15" i="2"/>
  <c r="O18" i="2" s="1"/>
  <c r="P15" i="2"/>
  <c r="P18" i="2" s="1"/>
  <c r="Q15" i="2"/>
  <c r="Q18" i="2" s="1"/>
  <c r="R15" i="2"/>
  <c r="R18" i="2" s="1"/>
  <c r="L19" i="2"/>
  <c r="G15" i="2"/>
  <c r="E19" i="2"/>
  <c r="D15" i="2"/>
  <c r="Q56" i="2"/>
  <c r="P56" i="2"/>
  <c r="P55" i="2" s="1"/>
  <c r="O56" i="2"/>
  <c r="G56" i="2"/>
  <c r="F56" i="2"/>
  <c r="E56" i="2"/>
  <c r="D56" i="2"/>
  <c r="C56" i="2"/>
  <c r="B56" i="2"/>
  <c r="Q42" i="2"/>
  <c r="Q43" i="2" s="1"/>
  <c r="P42" i="2"/>
  <c r="P43" i="2" s="1"/>
  <c r="O42" i="2"/>
  <c r="O43" i="2" s="1"/>
  <c r="N42" i="2"/>
  <c r="N43" i="2" s="1"/>
  <c r="J47" i="2"/>
  <c r="C42" i="2"/>
  <c r="C43" i="2" s="1"/>
  <c r="C44" i="2" s="1"/>
  <c r="C45" i="2" s="1"/>
  <c r="C46" i="2" s="1"/>
  <c r="B42" i="2"/>
  <c r="B43" i="2" s="1"/>
  <c r="B44" i="2" s="1"/>
  <c r="B45" i="2" s="1"/>
  <c r="B46" i="2" s="1"/>
  <c r="C28" i="2"/>
  <c r="D28" i="2"/>
  <c r="E28" i="2"/>
  <c r="E25" i="2" s="1"/>
  <c r="F28" i="2"/>
  <c r="G28" i="2"/>
  <c r="G25" i="2" s="1"/>
  <c r="P28" i="2"/>
  <c r="P25" i="2" s="1"/>
  <c r="Q28" i="2"/>
  <c r="Q25" i="2" s="1"/>
  <c r="R28" i="2"/>
  <c r="R25" i="2" s="1"/>
  <c r="B28" i="2"/>
  <c r="B25" i="2" s="1"/>
  <c r="C15" i="2"/>
  <c r="C18" i="2" s="1"/>
  <c r="D19" i="2" s="1"/>
  <c r="Q41" i="2"/>
  <c r="Q39" i="2"/>
  <c r="C50" i="2"/>
  <c r="D50" i="2"/>
  <c r="E50" i="2"/>
  <c r="F50" i="2"/>
  <c r="G50" i="2"/>
  <c r="O50" i="2"/>
  <c r="P50" i="2"/>
  <c r="Q50" i="2"/>
  <c r="B50" i="2"/>
  <c r="C39" i="2"/>
  <c r="N39" i="2"/>
  <c r="O39" i="2"/>
  <c r="P39" i="2"/>
  <c r="B39" i="2"/>
  <c r="B18" i="2"/>
  <c r="P41" i="2"/>
  <c r="O41" i="2"/>
  <c r="N41" i="2"/>
  <c r="L41" i="2"/>
  <c r="H41" i="2"/>
  <c r="G41" i="2"/>
  <c r="F41" i="2"/>
  <c r="C57" i="2"/>
  <c r="D57" i="2"/>
  <c r="E57" i="2"/>
  <c r="F57" i="2"/>
  <c r="G57" i="2"/>
  <c r="H57" i="2"/>
  <c r="L57" i="2"/>
  <c r="N57" i="2"/>
  <c r="O57" i="2"/>
  <c r="P57" i="2"/>
  <c r="Q57" i="2"/>
  <c r="B57" i="2"/>
  <c r="B41" i="2"/>
  <c r="C41" i="2"/>
  <c r="D41" i="2"/>
  <c r="E41" i="2"/>
  <c r="P44" i="2" l="1"/>
  <c r="P45" i="2" s="1"/>
  <c r="P46" i="2" s="1"/>
  <c r="N44" i="2"/>
  <c r="N45" i="2" s="1"/>
  <c r="N46" i="2" s="1"/>
  <c r="K47" i="2" s="1"/>
  <c r="Q44" i="2"/>
  <c r="Q45" i="2" s="1"/>
  <c r="Q46" i="2" s="1"/>
  <c r="N47" i="2" s="1"/>
  <c r="O44" i="2"/>
  <c r="O45" i="2" s="1"/>
  <c r="O46" i="2" s="1"/>
  <c r="C55" i="2"/>
  <c r="C54" i="2" s="1"/>
  <c r="C52" i="2" s="1"/>
  <c r="G55" i="2"/>
  <c r="G54" i="2" s="1"/>
  <c r="G53" i="2" s="1"/>
  <c r="G52" i="2" s="1"/>
  <c r="O55" i="2"/>
  <c r="P58" i="2" s="1"/>
  <c r="J74" i="2"/>
  <c r="J73" i="2" s="1"/>
  <c r="I74" i="2"/>
  <c r="I73" i="2" s="1"/>
  <c r="D55" i="2"/>
  <c r="D54" i="2" s="1"/>
  <c r="D52" i="2" s="1"/>
  <c r="H74" i="2"/>
  <c r="H73" i="2" s="1"/>
  <c r="J35" i="2"/>
  <c r="E55" i="2"/>
  <c r="E54" i="2" s="1"/>
  <c r="E53" i="2" s="1"/>
  <c r="E52" i="2" s="1"/>
  <c r="Q55" i="2"/>
  <c r="Q58" i="2" s="1"/>
  <c r="K74" i="2"/>
  <c r="K73" i="2" s="1"/>
  <c r="B55" i="2"/>
  <c r="B54" i="2" s="1"/>
  <c r="B52" i="2" s="1"/>
  <c r="F55" i="2"/>
  <c r="F35" i="2"/>
  <c r="P19" i="2"/>
  <c r="Q35" i="2"/>
  <c r="J58" i="2"/>
  <c r="O19" i="2"/>
  <c r="F25" i="2"/>
  <c r="L58" i="2"/>
  <c r="E35" i="2"/>
  <c r="H35" i="2"/>
  <c r="C35" i="2"/>
  <c r="G35" i="2"/>
  <c r="N58" i="2"/>
  <c r="Q19" i="2"/>
  <c r="C25" i="2"/>
  <c r="E47" i="2"/>
  <c r="O35" i="2"/>
  <c r="D35" i="2"/>
  <c r="N19" i="2"/>
  <c r="F54" i="2"/>
  <c r="F53" i="2" s="1"/>
  <c r="F52" i="2" s="1"/>
  <c r="H19" i="2"/>
  <c r="J19" i="2"/>
  <c r="P54" i="2"/>
  <c r="P52" i="2" s="1"/>
  <c r="F19" i="2"/>
  <c r="G19" i="2"/>
  <c r="C19" i="2"/>
  <c r="D25" i="2"/>
  <c r="P35" i="2"/>
  <c r="N35" i="2"/>
  <c r="G47" i="2"/>
  <c r="F47" i="2"/>
  <c r="H47" i="2"/>
  <c r="C47" i="2"/>
  <c r="I47" i="2"/>
  <c r="D47" i="2"/>
  <c r="O54" i="2" l="1"/>
  <c r="O52" i="2" s="1"/>
  <c r="O58" i="2"/>
  <c r="H58" i="2"/>
  <c r="L47" i="2"/>
  <c r="C58" i="2"/>
  <c r="M47" i="2"/>
  <c r="D58" i="2"/>
  <c r="F58" i="2"/>
  <c r="Q54" i="2"/>
  <c r="Q52" i="2" s="1"/>
  <c r="G58" i="2"/>
  <c r="E58" i="2"/>
</calcChain>
</file>

<file path=xl/comments1.xml><?xml version="1.0" encoding="utf-8"?>
<comments xmlns="http://schemas.openxmlformats.org/spreadsheetml/2006/main">
  <authors>
    <author>pserukeibau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Check number of days below to correspond</t>
        </r>
      </text>
    </comment>
  </commentList>
</comments>
</file>

<file path=xl/sharedStrings.xml><?xml version="1.0" encoding="utf-8"?>
<sst xmlns="http://schemas.openxmlformats.org/spreadsheetml/2006/main" count="359" uniqueCount="70">
  <si>
    <t>Coach</t>
  </si>
  <si>
    <t>Bell</t>
  </si>
  <si>
    <t>Zig Zag (Clarence)</t>
  </si>
  <si>
    <t>Train Departs</t>
  </si>
  <si>
    <t>Train Arrives</t>
  </si>
  <si>
    <t>Train Number</t>
  </si>
  <si>
    <t>W587</t>
  </si>
  <si>
    <t>W540</t>
  </si>
  <si>
    <t>Bus</t>
  </si>
  <si>
    <t>W555</t>
  </si>
  <si>
    <t>W573</t>
  </si>
  <si>
    <t>W520</t>
  </si>
  <si>
    <t>W515</t>
  </si>
  <si>
    <t>W523</t>
  </si>
  <si>
    <t>W531</t>
  </si>
  <si>
    <t>W539</t>
  </si>
  <si>
    <t>W547</t>
  </si>
  <si>
    <t>W559</t>
  </si>
  <si>
    <t>W565</t>
  </si>
  <si>
    <t>W581</t>
  </si>
  <si>
    <t>W593</t>
  </si>
  <si>
    <t>W506</t>
  </si>
  <si>
    <t>W512</t>
  </si>
  <si>
    <t>W516</t>
  </si>
  <si>
    <t>W524</t>
  </si>
  <si>
    <t>W532</t>
  </si>
  <si>
    <t>W548</t>
  </si>
  <si>
    <t>W556</t>
  </si>
  <si>
    <t>W572</t>
  </si>
  <si>
    <t>W580</t>
  </si>
  <si>
    <t>W588</t>
  </si>
  <si>
    <t>Days</t>
  </si>
  <si>
    <t>Run No</t>
  </si>
  <si>
    <t>service gap</t>
  </si>
  <si>
    <t>Towards Lithgow</t>
  </si>
  <si>
    <t>Vechicle Type</t>
  </si>
  <si>
    <t>LITHGOW</t>
  </si>
  <si>
    <t>Blue Mountains Line
Config 7P Closedown – Mount Victoria to Lithgow</t>
  </si>
  <si>
    <t>Towards Mount Victoria</t>
  </si>
  <si>
    <t>Route 32BM: Mount Victoria All Stations to Lithgow and return</t>
  </si>
  <si>
    <t>MOUNT VICTORIA</t>
  </si>
  <si>
    <t>Mon – Fri</t>
  </si>
  <si>
    <t>Tue – Sat</t>
  </si>
  <si>
    <t>W597</t>
  </si>
  <si>
    <t>W566</t>
  </si>
  <si>
    <t>W544</t>
  </si>
  <si>
    <t>W552</t>
  </si>
  <si>
    <t>W560</t>
  </si>
  <si>
    <t>Blackheath</t>
  </si>
  <si>
    <t>Medlow Bath</t>
  </si>
  <si>
    <t>Train</t>
  </si>
  <si>
    <t>Katoomba</t>
  </si>
  <si>
    <t>W527</t>
  </si>
  <si>
    <t>W533</t>
  </si>
  <si>
    <t>W535</t>
  </si>
  <si>
    <t>W543</t>
  </si>
  <si>
    <t>WEEK 1: (5 Weekdays) - Monday 11, Tuesday 12, Wednesday 13, Thursday 14, and Friday 15 February 2019</t>
  </si>
  <si>
    <t>Route 7BM and 31BM</t>
  </si>
  <si>
    <t>Lithgow</t>
  </si>
  <si>
    <t>Mt Vic</t>
  </si>
  <si>
    <t>SWTT Destination</t>
  </si>
  <si>
    <t>Bus Route</t>
  </si>
  <si>
    <t>31BM</t>
  </si>
  <si>
    <t>33BM</t>
  </si>
  <si>
    <t>N/A</t>
  </si>
  <si>
    <t>7BM</t>
  </si>
  <si>
    <t>Route 34BM: Katoomba Express to Lithgow and return</t>
  </si>
  <si>
    <t>KATOOMBA</t>
  </si>
  <si>
    <t>Towards Katoomba</t>
  </si>
  <si>
    <t>W554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</si>
</sst>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h:mm\ "/>
    <numFmt numFmtId="166" formatCode="[$-F800]dddd\,\ mmmm\ dd\,\ yyyy"/>
  </numFmts>
  <fonts count="18" x14ac:knownFonts="1">
    <font>
      <sz val="10"/>
      <name val="Arial"/>
    </font>
    <font>
      <sz val="7"/>
      <name val="Small Fonts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8"/>
      <color indexed="9"/>
      <name val="Arial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trike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8" fontId="2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166" fontId="3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8" fontId="2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8" fontId="6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8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8" fontId="6" fillId="4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5" fillId="6" borderId="4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50F828"/>
      <color rgb="FFF2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X77"/>
  <sheetViews>
    <sheetView showGridLines="0" tabSelected="1" view="pageBreakPreview" topLeftCell="A13" zoomScale="70" zoomScaleNormal="100" zoomScaleSheetLayoutView="70" workbookViewId="0">
      <selection activeCell="L74" sqref="L74"/>
    </sheetView>
  </sheetViews>
  <sheetFormatPr defaultColWidth="9.109375" defaultRowHeight="13.2" x14ac:dyDescent="0.25"/>
  <cols>
    <col min="1" max="1" width="22.44140625" style="13" customWidth="1"/>
    <col min="2" max="4" width="12.6640625" style="2" customWidth="1"/>
    <col min="5" max="5" width="17.21875" style="2" customWidth="1"/>
    <col min="6" max="18" width="12.6640625" style="2" customWidth="1"/>
    <col min="19" max="22" width="9.109375" style="2"/>
    <col min="23" max="23" width="30.33203125" style="33" bestFit="1" customWidth="1"/>
    <col min="24" max="16384" width="9.109375" style="2"/>
  </cols>
  <sheetData>
    <row r="1" spans="1:23" ht="60" customHeight="1" x14ac:dyDescent="0.25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T1" s="22"/>
    </row>
    <row r="2" spans="1:23" ht="24.9" customHeight="1" x14ac:dyDescent="0.25">
      <c r="A2" s="32" t="s">
        <v>56</v>
      </c>
      <c r="B2" s="3"/>
      <c r="C2" s="4"/>
      <c r="H2" s="5"/>
      <c r="I2" s="5"/>
      <c r="J2" s="5"/>
      <c r="K2" s="5"/>
      <c r="L2" s="5"/>
      <c r="M2" s="5"/>
      <c r="N2" s="5"/>
      <c r="O2" s="5"/>
      <c r="P2" s="5"/>
      <c r="Q2" s="5"/>
      <c r="T2" s="22"/>
    </row>
    <row r="3" spans="1:23" ht="24.9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1"/>
      <c r="L3" s="5"/>
      <c r="M3" s="5"/>
      <c r="N3" s="5"/>
      <c r="O3" s="5"/>
      <c r="P3" s="5"/>
      <c r="Q3" s="5"/>
      <c r="T3" s="22"/>
    </row>
    <row r="4" spans="1:23" ht="24.9" customHeight="1" x14ac:dyDescent="0.25">
      <c r="A4" s="60" t="s">
        <v>57</v>
      </c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T4" s="22"/>
    </row>
    <row r="5" spans="1:23" ht="19.5" customHeight="1" x14ac:dyDescent="0.25">
      <c r="A5" s="15" t="s">
        <v>31</v>
      </c>
      <c r="B5" s="18" t="s">
        <v>41</v>
      </c>
      <c r="C5" s="18" t="s">
        <v>41</v>
      </c>
      <c r="D5" s="18" t="s">
        <v>41</v>
      </c>
      <c r="E5" s="18" t="s">
        <v>41</v>
      </c>
      <c r="F5" s="18" t="s">
        <v>41</v>
      </c>
      <c r="G5" s="18" t="s">
        <v>41</v>
      </c>
      <c r="H5" s="18" t="s">
        <v>41</v>
      </c>
      <c r="I5" s="18" t="s">
        <v>41</v>
      </c>
      <c r="J5" s="18" t="s">
        <v>41</v>
      </c>
      <c r="K5" s="18" t="s">
        <v>41</v>
      </c>
      <c r="L5" s="18" t="s">
        <v>41</v>
      </c>
      <c r="M5" s="18" t="s">
        <v>41</v>
      </c>
      <c r="N5" s="18" t="s">
        <v>41</v>
      </c>
      <c r="O5" s="18" t="s">
        <v>41</v>
      </c>
      <c r="P5" s="18" t="s">
        <v>41</v>
      </c>
      <c r="Q5" s="18" t="s">
        <v>42</v>
      </c>
      <c r="R5" s="18" t="s">
        <v>42</v>
      </c>
      <c r="U5" s="33"/>
      <c r="W5" s="2"/>
    </row>
    <row r="6" spans="1:23" ht="19.5" customHeight="1" x14ac:dyDescent="0.25">
      <c r="A6" s="19" t="s">
        <v>35</v>
      </c>
      <c r="B6" s="34" t="s">
        <v>0</v>
      </c>
      <c r="C6" s="34" t="s">
        <v>0</v>
      </c>
      <c r="D6" s="34" t="s">
        <v>0</v>
      </c>
      <c r="E6" s="34" t="s">
        <v>0</v>
      </c>
      <c r="F6" s="34" t="s">
        <v>0</v>
      </c>
      <c r="G6" s="34" t="s">
        <v>0</v>
      </c>
      <c r="H6" s="34" t="s">
        <v>0</v>
      </c>
      <c r="I6" s="34" t="s">
        <v>0</v>
      </c>
      <c r="J6" s="34" t="s">
        <v>0</v>
      </c>
      <c r="K6" s="34" t="s">
        <v>0</v>
      </c>
      <c r="L6" s="34" t="s">
        <v>0</v>
      </c>
      <c r="M6" s="34" t="s">
        <v>0</v>
      </c>
      <c r="N6" s="34" t="s">
        <v>0</v>
      </c>
      <c r="O6" s="34" t="s">
        <v>0</v>
      </c>
      <c r="P6" s="34" t="s">
        <v>0</v>
      </c>
      <c r="Q6" s="34" t="s">
        <v>0</v>
      </c>
      <c r="R6" s="34" t="s">
        <v>0</v>
      </c>
      <c r="U6" s="33"/>
      <c r="W6" s="2"/>
    </row>
    <row r="7" spans="1:23" ht="19.5" customHeight="1" x14ac:dyDescent="0.25">
      <c r="A7" s="31" t="s">
        <v>32</v>
      </c>
      <c r="B7" s="35" t="s">
        <v>12</v>
      </c>
      <c r="C7" s="35" t="s">
        <v>13</v>
      </c>
      <c r="D7" s="35" t="s">
        <v>52</v>
      </c>
      <c r="E7" s="35" t="s">
        <v>14</v>
      </c>
      <c r="F7" s="35" t="s">
        <v>53</v>
      </c>
      <c r="G7" s="35" t="s">
        <v>54</v>
      </c>
      <c r="H7" s="35" t="s">
        <v>15</v>
      </c>
      <c r="I7" s="35" t="s">
        <v>55</v>
      </c>
      <c r="J7" s="35" t="s">
        <v>16</v>
      </c>
      <c r="K7" s="35" t="s">
        <v>9</v>
      </c>
      <c r="L7" s="35" t="s">
        <v>17</v>
      </c>
      <c r="M7" s="35" t="s">
        <v>18</v>
      </c>
      <c r="N7" s="35" t="s">
        <v>10</v>
      </c>
      <c r="O7" s="35" t="s">
        <v>19</v>
      </c>
      <c r="P7" s="35" t="s">
        <v>6</v>
      </c>
      <c r="Q7" s="35" t="s">
        <v>20</v>
      </c>
      <c r="R7" s="53" t="s">
        <v>43</v>
      </c>
      <c r="U7" s="33"/>
      <c r="W7" s="2"/>
    </row>
    <row r="8" spans="1:23" ht="19.5" customHeight="1" x14ac:dyDescent="0.25">
      <c r="A8" s="31" t="s">
        <v>60</v>
      </c>
      <c r="B8" s="64" t="s">
        <v>58</v>
      </c>
      <c r="C8" s="64" t="s">
        <v>58</v>
      </c>
      <c r="D8" s="77" t="s">
        <v>59</v>
      </c>
      <c r="E8" s="64" t="s">
        <v>58</v>
      </c>
      <c r="F8" s="64" t="s">
        <v>58</v>
      </c>
      <c r="G8" s="77" t="s">
        <v>59</v>
      </c>
      <c r="H8" s="64" t="s">
        <v>58</v>
      </c>
      <c r="I8" s="77" t="s">
        <v>59</v>
      </c>
      <c r="J8" s="64" t="s">
        <v>58</v>
      </c>
      <c r="K8" s="64" t="s">
        <v>58</v>
      </c>
      <c r="L8" s="64" t="s">
        <v>58</v>
      </c>
      <c r="M8" s="64" t="s">
        <v>58</v>
      </c>
      <c r="N8" s="64" t="s">
        <v>58</v>
      </c>
      <c r="O8" s="64" t="s">
        <v>58</v>
      </c>
      <c r="P8" s="64" t="s">
        <v>58</v>
      </c>
      <c r="Q8" s="64" t="s">
        <v>58</v>
      </c>
      <c r="R8" s="64" t="s">
        <v>58</v>
      </c>
      <c r="U8" s="33"/>
      <c r="W8" s="2"/>
    </row>
    <row r="9" spans="1:23" ht="19.2" customHeight="1" x14ac:dyDescent="0.25">
      <c r="A9" s="57" t="s">
        <v>4</v>
      </c>
      <c r="B9" s="74">
        <v>0.28263888888888888</v>
      </c>
      <c r="C9" s="58">
        <v>0.36180555555555555</v>
      </c>
      <c r="D9" s="58">
        <v>0.39583333333333331</v>
      </c>
      <c r="E9" s="58">
        <v>0.4284722222222222</v>
      </c>
      <c r="F9" s="58">
        <v>0.43888888888888888</v>
      </c>
      <c r="G9" s="58">
        <v>0.4694444444444445</v>
      </c>
      <c r="H9" s="58">
        <v>0.51180555555555551</v>
      </c>
      <c r="I9" s="58">
        <v>0.55347222222222225</v>
      </c>
      <c r="J9" s="58">
        <v>0.59513888888888888</v>
      </c>
      <c r="K9" s="58">
        <v>0.67847222222222225</v>
      </c>
      <c r="L9" s="58">
        <v>0.72013888888888899</v>
      </c>
      <c r="M9" s="58">
        <v>0.77013888888888893</v>
      </c>
      <c r="N9" s="58">
        <v>0.81319444444444444</v>
      </c>
      <c r="O9" s="58">
        <v>0.86875000000000002</v>
      </c>
      <c r="P9" s="58">
        <v>0.94166666666666676</v>
      </c>
      <c r="Q9" s="58">
        <v>2.4999999999999998E-2</v>
      </c>
      <c r="R9" s="59">
        <v>0.10902777777777778</v>
      </c>
      <c r="U9" s="33"/>
      <c r="W9" s="2"/>
    </row>
    <row r="10" spans="1:23" ht="21" customHeight="1" x14ac:dyDescent="0.25">
      <c r="A10" s="57" t="s">
        <v>61</v>
      </c>
      <c r="B10" s="64" t="s">
        <v>62</v>
      </c>
      <c r="C10" s="64" t="s">
        <v>62</v>
      </c>
      <c r="D10" s="77" t="s">
        <v>63</v>
      </c>
      <c r="E10" s="64" t="s">
        <v>65</v>
      </c>
      <c r="F10" s="64" t="s">
        <v>65</v>
      </c>
      <c r="G10" s="77" t="s">
        <v>63</v>
      </c>
      <c r="H10" s="64" t="s">
        <v>65</v>
      </c>
      <c r="I10" s="77" t="s">
        <v>63</v>
      </c>
      <c r="J10" s="64" t="s">
        <v>65</v>
      </c>
      <c r="K10" s="64" t="s">
        <v>65</v>
      </c>
      <c r="L10" s="64" t="s">
        <v>65</v>
      </c>
      <c r="M10" s="64" t="s">
        <v>62</v>
      </c>
      <c r="N10" s="64" t="s">
        <v>62</v>
      </c>
      <c r="O10" s="64" t="s">
        <v>62</v>
      </c>
      <c r="P10" s="64" t="s">
        <v>62</v>
      </c>
      <c r="Q10" s="64" t="s">
        <v>62</v>
      </c>
      <c r="R10" s="64" t="s">
        <v>62</v>
      </c>
    </row>
    <row r="11" spans="1:23" ht="19.5" customHeight="1" x14ac:dyDescent="0.25">
      <c r="A11" s="73" t="s">
        <v>67</v>
      </c>
      <c r="B11" s="65"/>
      <c r="C11" s="65"/>
      <c r="D11" s="65">
        <v>0.40069444444444446</v>
      </c>
      <c r="E11" s="78">
        <f>E9+"0:05"</f>
        <v>0.43194444444444441</v>
      </c>
      <c r="F11" s="78">
        <f>F9+"0:05"</f>
        <v>0.44236111111111109</v>
      </c>
      <c r="G11" s="65">
        <v>0.47430555555555554</v>
      </c>
      <c r="H11" s="78">
        <f>H9+"0:05"</f>
        <v>0.51527777777777772</v>
      </c>
      <c r="I11" s="65">
        <v>0.55763888888888891</v>
      </c>
      <c r="J11" s="78">
        <f>J9+"0:05"</f>
        <v>0.59861111111111109</v>
      </c>
      <c r="K11" s="78">
        <f>K9+"0:05"</f>
        <v>0.68194444444444446</v>
      </c>
      <c r="L11" s="78">
        <f>L9+"0:05"</f>
        <v>0.7236111111111112</v>
      </c>
      <c r="M11" s="65"/>
      <c r="N11" s="65"/>
      <c r="O11" s="65"/>
      <c r="P11" s="65"/>
      <c r="Q11" s="65"/>
      <c r="R11" s="65"/>
      <c r="U11" s="33"/>
      <c r="W11" s="2"/>
    </row>
    <row r="12" spans="1:23" ht="19.5" customHeight="1" x14ac:dyDescent="0.25">
      <c r="A12" s="70" t="s">
        <v>49</v>
      </c>
      <c r="B12" s="67"/>
      <c r="C12" s="67"/>
      <c r="D12" s="67">
        <v>0.40486111111111112</v>
      </c>
      <c r="E12" s="79">
        <f>E11+"0:06"</f>
        <v>0.43611111111111106</v>
      </c>
      <c r="F12" s="79">
        <f>F11+"0:06"</f>
        <v>0.44652777777777775</v>
      </c>
      <c r="G12" s="67">
        <v>0.47847222222222219</v>
      </c>
      <c r="H12" s="79">
        <f>H11+"0:06"</f>
        <v>0.51944444444444438</v>
      </c>
      <c r="I12" s="67">
        <v>0.56180555555555556</v>
      </c>
      <c r="J12" s="79">
        <f>J11+"0:06"</f>
        <v>0.60277777777777775</v>
      </c>
      <c r="K12" s="79">
        <f>K11+"0:06"</f>
        <v>0.68611111111111112</v>
      </c>
      <c r="L12" s="79">
        <f>L11+"0:06"</f>
        <v>0.72777777777777786</v>
      </c>
      <c r="M12" s="67"/>
      <c r="N12" s="67"/>
      <c r="O12" s="67"/>
      <c r="P12" s="67"/>
      <c r="Q12" s="67"/>
      <c r="R12" s="67"/>
      <c r="U12" s="33"/>
      <c r="W12" s="2"/>
    </row>
    <row r="13" spans="1:23" ht="19.5" customHeight="1" x14ac:dyDescent="0.25">
      <c r="A13" s="70" t="s">
        <v>48</v>
      </c>
      <c r="B13" s="67"/>
      <c r="C13" s="81"/>
      <c r="D13" s="67">
        <v>0.41041666666666665</v>
      </c>
      <c r="E13" s="79">
        <f t="shared" ref="E13:F13" si="0">E12+"0:08"</f>
        <v>0.4416666666666666</v>
      </c>
      <c r="F13" s="79">
        <f t="shared" si="0"/>
        <v>0.45208333333333328</v>
      </c>
      <c r="G13" s="67">
        <v>0.48402777777777778</v>
      </c>
      <c r="H13" s="79">
        <f t="shared" ref="H13:J13" si="1">H12+"0:08"</f>
        <v>0.52499999999999991</v>
      </c>
      <c r="I13" s="67">
        <v>0.56736111111111109</v>
      </c>
      <c r="J13" s="79">
        <f t="shared" si="1"/>
        <v>0.60833333333333328</v>
      </c>
      <c r="K13" s="79">
        <f t="shared" ref="K13:L13" si="2">K12+"0:08"</f>
        <v>0.69166666666666665</v>
      </c>
      <c r="L13" s="79">
        <f t="shared" si="2"/>
        <v>0.73333333333333339</v>
      </c>
      <c r="M13" s="68"/>
      <c r="N13" s="68"/>
      <c r="O13" s="68"/>
      <c r="P13" s="68"/>
      <c r="Q13" s="68"/>
      <c r="R13" s="68"/>
      <c r="U13" s="33"/>
      <c r="W13" s="2"/>
    </row>
    <row r="14" spans="1:23" ht="19.5" customHeight="1" x14ac:dyDescent="0.25">
      <c r="A14" s="66"/>
      <c r="B14" s="67" t="s">
        <v>50</v>
      </c>
      <c r="C14" s="67" t="s">
        <v>50</v>
      </c>
      <c r="D14" s="67"/>
      <c r="E14" s="79"/>
      <c r="F14" s="79"/>
      <c r="G14" s="67"/>
      <c r="H14" s="79"/>
      <c r="I14" s="67"/>
      <c r="J14" s="79"/>
      <c r="K14" s="79"/>
      <c r="L14" s="79"/>
      <c r="M14" s="67" t="s">
        <v>50</v>
      </c>
      <c r="N14" s="67" t="s">
        <v>50</v>
      </c>
      <c r="O14" s="67" t="s">
        <v>50</v>
      </c>
      <c r="P14" s="67" t="s">
        <v>50</v>
      </c>
      <c r="Q14" s="67" t="s">
        <v>50</v>
      </c>
      <c r="R14" s="67" t="s">
        <v>50</v>
      </c>
      <c r="W14" s="2"/>
    </row>
    <row r="15" spans="1:23" ht="19.5" customHeight="1" x14ac:dyDescent="0.25">
      <c r="A15" s="69" t="s">
        <v>40</v>
      </c>
      <c r="B15" s="79">
        <f>MOD(B9+TIME(0,5,0),1)</f>
        <v>0.28611111111111109</v>
      </c>
      <c r="C15" s="67">
        <f>MOD(C9+TIME(0,5,0),1)</f>
        <v>0.36527777777777776</v>
      </c>
      <c r="D15" s="67">
        <f>MOD(D9+TIME(0,30,0),1)</f>
        <v>0.41666666666666663</v>
      </c>
      <c r="E15" s="79">
        <f>E13+"0:09"</f>
        <v>0.44791666666666657</v>
      </c>
      <c r="F15" s="79">
        <f>F13+"0:09"</f>
        <v>0.45833333333333326</v>
      </c>
      <c r="G15" s="67">
        <f>MOD(G9+TIME(0,30,0),1)</f>
        <v>0.49027777777777781</v>
      </c>
      <c r="H15" s="79">
        <f>H13+"0:09"</f>
        <v>0.53124999999999989</v>
      </c>
      <c r="I15" s="67">
        <f>MOD(I9+TIME(0,30,0),1)</f>
        <v>0.57430555555555562</v>
      </c>
      <c r="J15" s="79">
        <f>J13+"0:09"</f>
        <v>0.61458333333333326</v>
      </c>
      <c r="K15" s="79">
        <f>K13+"0:09"</f>
        <v>0.69791666666666663</v>
      </c>
      <c r="L15" s="79">
        <f>L13+"0:09"</f>
        <v>0.73958333333333337</v>
      </c>
      <c r="M15" s="67">
        <f t="shared" ref="M15:R15" si="3">MOD(M9+TIME(0,5,0),1)</f>
        <v>0.77361111111111114</v>
      </c>
      <c r="N15" s="67">
        <f t="shared" si="3"/>
        <v>0.81666666666666665</v>
      </c>
      <c r="O15" s="67">
        <f t="shared" si="3"/>
        <v>0.87222222222222223</v>
      </c>
      <c r="P15" s="67">
        <f t="shared" si="3"/>
        <v>0.94513888888888897</v>
      </c>
      <c r="Q15" s="67">
        <f t="shared" si="3"/>
        <v>2.8472222222222218E-2</v>
      </c>
      <c r="R15" s="67">
        <f t="shared" si="3"/>
        <v>0.1125</v>
      </c>
      <c r="U15" s="33"/>
      <c r="W15" s="2"/>
    </row>
    <row r="16" spans="1:23" ht="19.5" customHeight="1" x14ac:dyDescent="0.25">
      <c r="A16" s="70" t="s">
        <v>1</v>
      </c>
      <c r="B16" s="67"/>
      <c r="C16" s="67"/>
      <c r="D16" s="67"/>
      <c r="E16" s="79">
        <f>E15+"0:10"</f>
        <v>0.45486111111111099</v>
      </c>
      <c r="F16" s="79">
        <f>F15+"0:10"</f>
        <v>0.46527777777777768</v>
      </c>
      <c r="G16" s="67"/>
      <c r="H16" s="79">
        <f>H15+"0:10"</f>
        <v>0.53819444444444431</v>
      </c>
      <c r="I16" s="67"/>
      <c r="J16" s="79">
        <f t="shared" ref="J16:L17" si="4">J15+"0:10"</f>
        <v>0.62152777777777768</v>
      </c>
      <c r="K16" s="79">
        <f t="shared" si="4"/>
        <v>0.70486111111111105</v>
      </c>
      <c r="L16" s="79">
        <f t="shared" si="4"/>
        <v>0.74652777777777779</v>
      </c>
      <c r="M16" s="67"/>
      <c r="N16" s="67"/>
      <c r="O16" s="67"/>
      <c r="P16" s="67"/>
      <c r="Q16" s="67"/>
      <c r="R16" s="67"/>
      <c r="U16" s="33"/>
      <c r="W16" s="2"/>
    </row>
    <row r="17" spans="1:24" ht="19.5" customHeight="1" x14ac:dyDescent="0.25">
      <c r="A17" s="70" t="s">
        <v>2</v>
      </c>
      <c r="B17" s="67"/>
      <c r="C17" s="67"/>
      <c r="D17" s="67"/>
      <c r="E17" s="79">
        <f>E16+"0:10"</f>
        <v>0.46180555555555541</v>
      </c>
      <c r="F17" s="79">
        <f>F16+"0:10"</f>
        <v>0.4722222222222221</v>
      </c>
      <c r="G17" s="67"/>
      <c r="H17" s="79">
        <f>H16+"0:10"</f>
        <v>0.54513888888888873</v>
      </c>
      <c r="I17" s="67"/>
      <c r="J17" s="79">
        <f t="shared" si="4"/>
        <v>0.6284722222222221</v>
      </c>
      <c r="K17" s="79">
        <f t="shared" si="4"/>
        <v>0.71180555555555547</v>
      </c>
      <c r="L17" s="79">
        <f t="shared" si="4"/>
        <v>0.75347222222222221</v>
      </c>
      <c r="M17" s="67"/>
      <c r="N17" s="67"/>
      <c r="O17" s="67"/>
      <c r="P17" s="67"/>
      <c r="Q17" s="67"/>
      <c r="R17" s="67"/>
      <c r="U17" s="33"/>
      <c r="W17" s="2"/>
    </row>
    <row r="18" spans="1:24" ht="19.5" customHeight="1" x14ac:dyDescent="0.25">
      <c r="A18" s="71" t="s">
        <v>36</v>
      </c>
      <c r="B18" s="80">
        <f>MOD(B15+TIME(0,28,0),1)</f>
        <v>0.30555555555555552</v>
      </c>
      <c r="C18" s="72">
        <f t="shared" ref="C18" si="5">MOD(C15+TIME(0,28,0),1)</f>
        <v>0.38472222222222219</v>
      </c>
      <c r="D18" s="72"/>
      <c r="E18" s="80">
        <f>E17+"0:15"</f>
        <v>0.4722222222222221</v>
      </c>
      <c r="F18" s="80">
        <f>F17+"0:15"</f>
        <v>0.48263888888888878</v>
      </c>
      <c r="G18" s="72"/>
      <c r="H18" s="80">
        <f>H17+"0:15"</f>
        <v>0.55555555555555536</v>
      </c>
      <c r="I18" s="72"/>
      <c r="J18" s="80">
        <f>J17+"0:15"</f>
        <v>0.63888888888888873</v>
      </c>
      <c r="K18" s="80">
        <f>K17+"0:15"</f>
        <v>0.7222222222222221</v>
      </c>
      <c r="L18" s="80">
        <f>L17+"0:15"</f>
        <v>0.76388888888888884</v>
      </c>
      <c r="M18" s="72">
        <f t="shared" ref="M18:R18" si="6">MOD(M15+TIME(0,28,0),1)</f>
        <v>0.79305555555555562</v>
      </c>
      <c r="N18" s="72">
        <f t="shared" si="6"/>
        <v>0.83611111111111114</v>
      </c>
      <c r="O18" s="72">
        <f t="shared" si="6"/>
        <v>0.89166666666666672</v>
      </c>
      <c r="P18" s="72">
        <f t="shared" si="6"/>
        <v>0.96458333333333346</v>
      </c>
      <c r="Q18" s="72">
        <f t="shared" si="6"/>
        <v>4.7916666666666663E-2</v>
      </c>
      <c r="R18" s="72">
        <f t="shared" si="6"/>
        <v>0.13194444444444445</v>
      </c>
      <c r="U18" s="33"/>
      <c r="W18" s="2"/>
    </row>
    <row r="19" spans="1:24" ht="19.5" hidden="1" customHeight="1" x14ac:dyDescent="0.25">
      <c r="A19" s="1" t="s">
        <v>33</v>
      </c>
      <c r="B19" s="38"/>
      <c r="C19" s="38">
        <f>MOD(C18-B18,1)</f>
        <v>7.9166666666666663E-2</v>
      </c>
      <c r="D19" s="38">
        <f t="shared" ref="D19:Q19" si="7">MOD(D18-C18,1)</f>
        <v>0.61527777777777781</v>
      </c>
      <c r="E19" s="38" t="e">
        <f>MOD(#REF!-D18,1)</f>
        <v>#REF!</v>
      </c>
      <c r="F19" s="38" t="e">
        <f>MOD(F18-#REF!,1)</f>
        <v>#REF!</v>
      </c>
      <c r="G19" s="38">
        <f t="shared" si="7"/>
        <v>0.51736111111111116</v>
      </c>
      <c r="H19" s="38">
        <f t="shared" si="7"/>
        <v>0.55555555555555536</v>
      </c>
      <c r="I19" s="38"/>
      <c r="J19" s="38">
        <f>MOD(J18-H18,1)</f>
        <v>8.333333333333337E-2</v>
      </c>
      <c r="K19" s="38"/>
      <c r="L19" s="38">
        <f>MOD(L18-J18,1)</f>
        <v>0.12500000000000011</v>
      </c>
      <c r="M19" s="38"/>
      <c r="N19" s="38">
        <f>MOD(N18-L18,1)</f>
        <v>7.2222222222222299E-2</v>
      </c>
      <c r="O19" s="38">
        <f t="shared" si="7"/>
        <v>5.555555555555558E-2</v>
      </c>
      <c r="P19" s="38">
        <f t="shared" si="7"/>
        <v>7.2916666666666741E-2</v>
      </c>
      <c r="Q19" s="38">
        <f t="shared" si="7"/>
        <v>8.3333333333333259E-2</v>
      </c>
      <c r="R19" s="22"/>
      <c r="S19" s="22"/>
      <c r="V19" s="33"/>
      <c r="W19" s="2"/>
    </row>
    <row r="20" spans="1:24" ht="19.5" customHeight="1" x14ac:dyDescent="0.25">
      <c r="A20" s="1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22"/>
      <c r="S20" s="22"/>
      <c r="V20" s="33"/>
      <c r="W20" s="2"/>
    </row>
    <row r="21" spans="1:24" ht="19.5" customHeight="1" x14ac:dyDescent="0.25">
      <c r="A21" s="52" t="s">
        <v>38</v>
      </c>
      <c r="B21" s="1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2"/>
      <c r="P21" s="22"/>
      <c r="Q21" s="22"/>
      <c r="R21" s="22"/>
      <c r="S21" s="22"/>
      <c r="T21" s="22"/>
    </row>
    <row r="22" spans="1:24" ht="19.5" customHeight="1" x14ac:dyDescent="0.25">
      <c r="A22" s="28" t="s">
        <v>31</v>
      </c>
      <c r="B22" s="84" t="s">
        <v>41</v>
      </c>
      <c r="C22" s="84" t="s">
        <v>41</v>
      </c>
      <c r="D22" s="84" t="s">
        <v>41</v>
      </c>
      <c r="E22" s="84" t="s">
        <v>41</v>
      </c>
      <c r="F22" s="84" t="s">
        <v>41</v>
      </c>
      <c r="G22" s="84" t="s">
        <v>41</v>
      </c>
      <c r="H22" s="84" t="s">
        <v>41</v>
      </c>
      <c r="I22" s="84" t="s">
        <v>41</v>
      </c>
      <c r="J22" s="84" t="s">
        <v>41</v>
      </c>
      <c r="K22" s="84" t="s">
        <v>41</v>
      </c>
      <c r="L22" s="84" t="s">
        <v>41</v>
      </c>
      <c r="M22" s="84" t="s">
        <v>41</v>
      </c>
      <c r="N22" s="84" t="s">
        <v>41</v>
      </c>
      <c r="O22" s="84" t="s">
        <v>41</v>
      </c>
      <c r="P22" s="84" t="s">
        <v>41</v>
      </c>
      <c r="Q22" s="84" t="s">
        <v>41</v>
      </c>
      <c r="R22" s="85" t="s">
        <v>41</v>
      </c>
      <c r="S22" s="22"/>
      <c r="T22" s="22"/>
      <c r="U22" s="22"/>
      <c r="W22" s="2"/>
      <c r="X22" s="33"/>
    </row>
    <row r="23" spans="1:24" ht="19.5" customHeight="1" x14ac:dyDescent="0.25">
      <c r="A23" s="86" t="s">
        <v>35</v>
      </c>
      <c r="B23" s="87" t="s">
        <v>0</v>
      </c>
      <c r="C23" s="64" t="s">
        <v>0</v>
      </c>
      <c r="D23" s="64" t="s">
        <v>0</v>
      </c>
      <c r="E23" s="64" t="s">
        <v>0</v>
      </c>
      <c r="F23" s="64" t="s">
        <v>0</v>
      </c>
      <c r="G23" s="64" t="s">
        <v>0</v>
      </c>
      <c r="H23" s="64" t="s">
        <v>0</v>
      </c>
      <c r="I23" s="64" t="s">
        <v>0</v>
      </c>
      <c r="J23" s="64" t="s">
        <v>0</v>
      </c>
      <c r="K23" s="64" t="s">
        <v>0</v>
      </c>
      <c r="L23" s="64" t="s">
        <v>0</v>
      </c>
      <c r="M23" s="64" t="s">
        <v>0</v>
      </c>
      <c r="N23" s="64" t="s">
        <v>0</v>
      </c>
      <c r="O23" s="64" t="s">
        <v>0</v>
      </c>
      <c r="P23" s="64" t="s">
        <v>0</v>
      </c>
      <c r="Q23" s="64" t="s">
        <v>0</v>
      </c>
      <c r="R23" s="64" t="s">
        <v>0</v>
      </c>
      <c r="S23" s="22"/>
      <c r="T23" s="22"/>
      <c r="U23" s="22"/>
      <c r="W23" s="2"/>
      <c r="X23" s="33"/>
    </row>
    <row r="24" spans="1:24" ht="19.5" customHeight="1" x14ac:dyDescent="0.25">
      <c r="A24" s="83" t="s">
        <v>61</v>
      </c>
      <c r="B24" s="8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22"/>
      <c r="T24" s="22"/>
      <c r="U24" s="22"/>
      <c r="W24" s="2"/>
      <c r="X24" s="33"/>
    </row>
    <row r="25" spans="1:24" ht="19.5" customHeight="1" x14ac:dyDescent="0.25">
      <c r="A25" s="30" t="s">
        <v>36</v>
      </c>
      <c r="B25" s="7">
        <f>MOD(B28-TIME(0,28,0),1)</f>
        <v>0.12361111111111113</v>
      </c>
      <c r="C25" s="37">
        <f t="shared" ref="C25:R25" si="8">MOD(C28-TIME(0,28,0),1)</f>
        <v>0.17569444444444443</v>
      </c>
      <c r="D25" s="37">
        <f t="shared" si="8"/>
        <v>0.21111111111111114</v>
      </c>
      <c r="E25" s="37">
        <f t="shared" si="8"/>
        <v>0.23194444444444445</v>
      </c>
      <c r="F25" s="37">
        <f t="shared" si="8"/>
        <v>0.25138888888888888</v>
      </c>
      <c r="G25" s="37">
        <f t="shared" si="8"/>
        <v>0.30694444444444446</v>
      </c>
      <c r="H25" s="78">
        <f t="shared" ref="H25:O25" si="9">H26-"0:15"</f>
        <v>0.38888888888888901</v>
      </c>
      <c r="I25" s="78">
        <f t="shared" si="9"/>
        <v>0.42361111111111116</v>
      </c>
      <c r="J25" s="78">
        <f t="shared" si="9"/>
        <v>0.46527777777777785</v>
      </c>
      <c r="K25" s="78">
        <f t="shared" si="9"/>
        <v>0.51597222222222239</v>
      </c>
      <c r="L25" s="78">
        <f t="shared" si="9"/>
        <v>0.54236111111111129</v>
      </c>
      <c r="M25" s="78">
        <f t="shared" si="9"/>
        <v>0.55277777777777792</v>
      </c>
      <c r="N25" s="78">
        <f t="shared" si="9"/>
        <v>0.59722222222222243</v>
      </c>
      <c r="O25" s="78">
        <f t="shared" si="9"/>
        <v>0.63888888888888895</v>
      </c>
      <c r="P25" s="37">
        <f t="shared" si="8"/>
        <v>0.72777777777777775</v>
      </c>
      <c r="Q25" s="37">
        <f t="shared" si="8"/>
        <v>0.81111111111111101</v>
      </c>
      <c r="R25" s="37">
        <f t="shared" si="8"/>
        <v>0.89444444444444438</v>
      </c>
      <c r="T25" s="22"/>
      <c r="U25" s="22"/>
      <c r="W25" s="2"/>
      <c r="X25" s="33"/>
    </row>
    <row r="26" spans="1:24" ht="19.5" customHeight="1" x14ac:dyDescent="0.25">
      <c r="A26" s="12" t="s">
        <v>2</v>
      </c>
      <c r="B26" s="7"/>
      <c r="C26" s="37"/>
      <c r="D26" s="37"/>
      <c r="E26" s="37"/>
      <c r="F26" s="37"/>
      <c r="G26" s="37"/>
      <c r="H26" s="79">
        <f t="shared" ref="H26:O27" si="10">H27-"0:10"</f>
        <v>0.39930555555555569</v>
      </c>
      <c r="I26" s="79">
        <f t="shared" si="10"/>
        <v>0.43402777777777785</v>
      </c>
      <c r="J26" s="79">
        <f t="shared" si="10"/>
        <v>0.47569444444444453</v>
      </c>
      <c r="K26" s="79">
        <f t="shared" si="10"/>
        <v>0.52638888888888902</v>
      </c>
      <c r="L26" s="79">
        <f t="shared" si="10"/>
        <v>0.55277777777777792</v>
      </c>
      <c r="M26" s="79">
        <f t="shared" si="10"/>
        <v>0.56319444444444455</v>
      </c>
      <c r="N26" s="79">
        <f t="shared" si="10"/>
        <v>0.60763888888888906</v>
      </c>
      <c r="O26" s="79">
        <f t="shared" si="10"/>
        <v>0.64930555555555558</v>
      </c>
      <c r="P26" s="37"/>
      <c r="Q26" s="37"/>
      <c r="R26" s="37"/>
      <c r="T26" s="22"/>
      <c r="U26" s="22"/>
      <c r="W26" s="2"/>
      <c r="X26" s="33"/>
    </row>
    <row r="27" spans="1:24" ht="19.5" customHeight="1" x14ac:dyDescent="0.25">
      <c r="A27" s="12" t="s">
        <v>1</v>
      </c>
      <c r="B27" s="7"/>
      <c r="C27" s="37"/>
      <c r="D27" s="37"/>
      <c r="E27" s="37"/>
      <c r="F27" s="37"/>
      <c r="G27" s="37"/>
      <c r="H27" s="79">
        <f t="shared" si="10"/>
        <v>0.40625000000000011</v>
      </c>
      <c r="I27" s="79">
        <f t="shared" si="10"/>
        <v>0.44097222222222227</v>
      </c>
      <c r="J27" s="79">
        <f t="shared" si="10"/>
        <v>0.48263888888888895</v>
      </c>
      <c r="K27" s="79">
        <f t="shared" si="10"/>
        <v>0.53333333333333344</v>
      </c>
      <c r="L27" s="79">
        <f t="shared" si="10"/>
        <v>0.55972222222222234</v>
      </c>
      <c r="M27" s="79">
        <f t="shared" si="10"/>
        <v>0.57013888888888897</v>
      </c>
      <c r="N27" s="79">
        <f t="shared" si="10"/>
        <v>0.61458333333333348</v>
      </c>
      <c r="O27" s="79">
        <f t="shared" si="10"/>
        <v>0.65625</v>
      </c>
      <c r="P27" s="37"/>
      <c r="Q27" s="37"/>
      <c r="R27" s="37"/>
      <c r="S27" s="88"/>
      <c r="T27" s="22"/>
      <c r="U27" s="22"/>
      <c r="V27" s="7"/>
      <c r="W27" s="2"/>
      <c r="X27" s="33"/>
    </row>
    <row r="28" spans="1:24" ht="19.5" customHeight="1" x14ac:dyDescent="0.25">
      <c r="A28" s="30" t="s">
        <v>40</v>
      </c>
      <c r="B28" s="7">
        <f t="shared" ref="B28:G28" si="11">MOD(B33-TIME(0,5,0),1)</f>
        <v>0.14305555555555557</v>
      </c>
      <c r="C28" s="37">
        <f t="shared" si="11"/>
        <v>0.19513888888888889</v>
      </c>
      <c r="D28" s="37">
        <f t="shared" si="11"/>
        <v>0.2305555555555556</v>
      </c>
      <c r="E28" s="37">
        <f t="shared" si="11"/>
        <v>0.25138888888888888</v>
      </c>
      <c r="F28" s="37">
        <f t="shared" si="11"/>
        <v>0.27083333333333331</v>
      </c>
      <c r="G28" s="37">
        <f t="shared" si="11"/>
        <v>0.3263888888888889</v>
      </c>
      <c r="H28" s="79">
        <f t="shared" ref="H28:O28" si="12">H30-"0:09"</f>
        <v>0.41319444444444453</v>
      </c>
      <c r="I28" s="79">
        <f t="shared" si="12"/>
        <v>0.44791666666666669</v>
      </c>
      <c r="J28" s="79">
        <f t="shared" si="12"/>
        <v>0.48958333333333337</v>
      </c>
      <c r="K28" s="79">
        <f t="shared" ref="K28" si="13">K30-"0:09"</f>
        <v>0.54027777777777786</v>
      </c>
      <c r="L28" s="79">
        <f t="shared" si="12"/>
        <v>0.56666666666666676</v>
      </c>
      <c r="M28" s="79">
        <f t="shared" si="12"/>
        <v>0.57708333333333339</v>
      </c>
      <c r="N28" s="79">
        <f t="shared" si="12"/>
        <v>0.6215277777777779</v>
      </c>
      <c r="O28" s="79">
        <f t="shared" si="12"/>
        <v>0.66319444444444442</v>
      </c>
      <c r="P28" s="37">
        <f>MOD(P33-TIME(0,5,0),1)</f>
        <v>0.74722222222222223</v>
      </c>
      <c r="Q28" s="37">
        <f>MOD(Q33-TIME(0,5,0),1)</f>
        <v>0.83055555555555549</v>
      </c>
      <c r="R28" s="37">
        <f>MOD(R33-TIME(0,5,0),1)</f>
        <v>0.91388888888888886</v>
      </c>
      <c r="S28" s="88"/>
      <c r="T28" s="22"/>
      <c r="U28" s="22"/>
      <c r="W28" s="7"/>
      <c r="X28" s="33"/>
    </row>
    <row r="29" spans="1:24" ht="19.5" customHeight="1" x14ac:dyDescent="0.25">
      <c r="A29" s="30"/>
      <c r="B29" s="7" t="s">
        <v>50</v>
      </c>
      <c r="C29" s="37" t="s">
        <v>50</v>
      </c>
      <c r="D29" s="37" t="s">
        <v>50</v>
      </c>
      <c r="E29" s="37" t="s">
        <v>50</v>
      </c>
      <c r="F29" s="37" t="s">
        <v>50</v>
      </c>
      <c r="G29" s="37" t="s">
        <v>50</v>
      </c>
      <c r="H29" s="79"/>
      <c r="I29" s="79"/>
      <c r="J29" s="79"/>
      <c r="K29" s="79"/>
      <c r="L29" s="79"/>
      <c r="M29" s="79"/>
      <c r="N29" s="79"/>
      <c r="O29" s="79"/>
      <c r="P29" s="37" t="s">
        <v>50</v>
      </c>
      <c r="Q29" s="37" t="s">
        <v>50</v>
      </c>
      <c r="R29" s="37" t="s">
        <v>50</v>
      </c>
      <c r="S29" s="88"/>
      <c r="T29" s="22"/>
      <c r="U29" s="22"/>
      <c r="W29" s="56"/>
      <c r="X29" s="33"/>
    </row>
    <row r="30" spans="1:24" ht="19.5" customHeight="1" x14ac:dyDescent="0.25">
      <c r="A30" s="30" t="s">
        <v>48</v>
      </c>
      <c r="B30" s="7"/>
      <c r="C30" s="37"/>
      <c r="D30" s="37"/>
      <c r="E30" s="37"/>
      <c r="F30" s="37"/>
      <c r="G30" s="37"/>
      <c r="H30" s="79">
        <f t="shared" ref="H30:O30" si="14">H31-"0:08"</f>
        <v>0.41944444444444451</v>
      </c>
      <c r="I30" s="79">
        <f t="shared" si="14"/>
        <v>0.45416666666666666</v>
      </c>
      <c r="J30" s="79">
        <f t="shared" si="14"/>
        <v>0.49583333333333335</v>
      </c>
      <c r="K30" s="79">
        <f t="shared" si="14"/>
        <v>0.54652777777777783</v>
      </c>
      <c r="L30" s="79">
        <f t="shared" si="14"/>
        <v>0.57291666666666674</v>
      </c>
      <c r="M30" s="79">
        <f t="shared" si="14"/>
        <v>0.58333333333333337</v>
      </c>
      <c r="N30" s="79">
        <f t="shared" si="14"/>
        <v>0.62777777777777788</v>
      </c>
      <c r="O30" s="79">
        <f t="shared" si="14"/>
        <v>0.6694444444444444</v>
      </c>
      <c r="P30" s="37"/>
      <c r="Q30" s="37"/>
      <c r="R30" s="37"/>
      <c r="S30" s="88"/>
      <c r="T30" s="22"/>
      <c r="U30" s="22"/>
      <c r="W30" s="56"/>
      <c r="X30" s="33"/>
    </row>
    <row r="31" spans="1:24" ht="19.5" customHeight="1" x14ac:dyDescent="0.25">
      <c r="A31" s="30" t="s">
        <v>49</v>
      </c>
      <c r="B31" s="7"/>
      <c r="C31" s="37"/>
      <c r="D31" s="37"/>
      <c r="E31" s="37"/>
      <c r="F31" s="37"/>
      <c r="G31" s="37"/>
      <c r="H31" s="79">
        <f t="shared" ref="H31:O32" si="15">H32-"0:06"</f>
        <v>0.42500000000000004</v>
      </c>
      <c r="I31" s="79">
        <f t="shared" si="15"/>
        <v>0.4597222222222222</v>
      </c>
      <c r="J31" s="79">
        <f t="shared" si="15"/>
        <v>0.50138888888888888</v>
      </c>
      <c r="K31" s="79">
        <f t="shared" si="15"/>
        <v>0.55208333333333337</v>
      </c>
      <c r="L31" s="79">
        <f t="shared" si="15"/>
        <v>0.57847222222222228</v>
      </c>
      <c r="M31" s="79">
        <f t="shared" si="15"/>
        <v>0.58888888888888891</v>
      </c>
      <c r="N31" s="79">
        <f t="shared" si="15"/>
        <v>0.63333333333333341</v>
      </c>
      <c r="O31" s="79">
        <f t="shared" si="15"/>
        <v>0.67499999999999993</v>
      </c>
      <c r="P31" s="37"/>
      <c r="Q31" s="37"/>
      <c r="R31" s="37"/>
      <c r="S31" s="88"/>
      <c r="T31" s="22"/>
      <c r="U31" s="22"/>
      <c r="W31" s="56"/>
      <c r="X31" s="33"/>
    </row>
    <row r="32" spans="1:24" ht="19.5" customHeight="1" x14ac:dyDescent="0.25">
      <c r="A32" s="30" t="s">
        <v>51</v>
      </c>
      <c r="B32" s="7"/>
      <c r="C32" s="37"/>
      <c r="D32" s="37"/>
      <c r="E32" s="37"/>
      <c r="F32" s="37"/>
      <c r="G32" s="37"/>
      <c r="H32" s="80">
        <f t="shared" si="15"/>
        <v>0.4291666666666667</v>
      </c>
      <c r="I32" s="80">
        <f t="shared" si="15"/>
        <v>0.46388888888888885</v>
      </c>
      <c r="J32" s="80">
        <f t="shared" si="15"/>
        <v>0.50555555555555554</v>
      </c>
      <c r="K32" s="80">
        <f t="shared" si="15"/>
        <v>0.55625000000000002</v>
      </c>
      <c r="L32" s="80">
        <f t="shared" si="15"/>
        <v>0.58263888888888893</v>
      </c>
      <c r="M32" s="80">
        <f t="shared" si="15"/>
        <v>0.59305555555555556</v>
      </c>
      <c r="N32" s="80">
        <f t="shared" si="15"/>
        <v>0.63750000000000007</v>
      </c>
      <c r="O32" s="80">
        <f t="shared" si="15"/>
        <v>0.67916666666666659</v>
      </c>
      <c r="P32" s="37"/>
      <c r="Q32" s="37"/>
      <c r="R32" s="37"/>
      <c r="S32" s="88"/>
      <c r="T32" s="22"/>
      <c r="U32" s="22"/>
      <c r="W32" s="56"/>
      <c r="X32" s="33"/>
    </row>
    <row r="33" spans="1:24" ht="19.5" customHeight="1" x14ac:dyDescent="0.25">
      <c r="A33" s="25" t="s">
        <v>3</v>
      </c>
      <c r="B33" s="26">
        <v>0.14652777777777778</v>
      </c>
      <c r="C33" s="42">
        <v>0.1986111111111111</v>
      </c>
      <c r="D33" s="42">
        <v>0.23402777777777781</v>
      </c>
      <c r="E33" s="42">
        <v>0.25486111111111109</v>
      </c>
      <c r="F33" s="42">
        <v>0.27430555555555552</v>
      </c>
      <c r="G33" s="42">
        <v>0.3298611111111111</v>
      </c>
      <c r="H33" s="62">
        <v>0.43333333333333335</v>
      </c>
      <c r="I33" s="54">
        <v>0.4680555555555555</v>
      </c>
      <c r="J33" s="54">
        <v>0.50972222222222219</v>
      </c>
      <c r="K33" s="54">
        <v>0.56041666666666667</v>
      </c>
      <c r="L33" s="54">
        <v>0.58680555555555558</v>
      </c>
      <c r="M33" s="54">
        <v>0.59722222222222221</v>
      </c>
      <c r="N33" s="54">
        <v>0.64166666666666672</v>
      </c>
      <c r="O33" s="54">
        <v>0.68333333333333324</v>
      </c>
      <c r="P33" s="42">
        <v>0.75069444444444444</v>
      </c>
      <c r="Q33" s="42">
        <v>0.8340277777777777</v>
      </c>
      <c r="R33" s="42">
        <v>0.91736111111111107</v>
      </c>
      <c r="S33" s="22"/>
      <c r="T33" s="22"/>
      <c r="U33" s="22"/>
      <c r="W33" s="2"/>
      <c r="X33" s="33"/>
    </row>
    <row r="34" spans="1:24" ht="19.5" customHeight="1" x14ac:dyDescent="0.25">
      <c r="A34" s="17" t="s">
        <v>5</v>
      </c>
      <c r="B34" s="27" t="s">
        <v>21</v>
      </c>
      <c r="C34" s="43" t="s">
        <v>22</v>
      </c>
      <c r="D34" s="43" t="s">
        <v>23</v>
      </c>
      <c r="E34" s="43" t="s">
        <v>11</v>
      </c>
      <c r="F34" s="43" t="s">
        <v>24</v>
      </c>
      <c r="G34" s="43" t="s">
        <v>25</v>
      </c>
      <c r="H34" s="55" t="s">
        <v>7</v>
      </c>
      <c r="I34" s="55" t="s">
        <v>45</v>
      </c>
      <c r="J34" s="55" t="s">
        <v>26</v>
      </c>
      <c r="K34" s="55" t="s">
        <v>46</v>
      </c>
      <c r="L34" s="55" t="s">
        <v>69</v>
      </c>
      <c r="M34" s="55" t="s">
        <v>27</v>
      </c>
      <c r="N34" s="55" t="s">
        <v>47</v>
      </c>
      <c r="O34" s="55" t="s">
        <v>44</v>
      </c>
      <c r="P34" s="43" t="s">
        <v>28</v>
      </c>
      <c r="Q34" s="43" t="s">
        <v>29</v>
      </c>
      <c r="R34" s="43" t="s">
        <v>30</v>
      </c>
      <c r="S34" s="22"/>
      <c r="T34" s="22"/>
      <c r="U34" s="22"/>
      <c r="W34" s="2"/>
      <c r="X34" s="33"/>
    </row>
    <row r="35" spans="1:24" ht="19.5" hidden="1" customHeight="1" x14ac:dyDescent="0.25">
      <c r="A35" s="1" t="s">
        <v>33</v>
      </c>
      <c r="B35" s="38"/>
      <c r="C35" s="38">
        <f>MOD(C28-B28,1)</f>
        <v>5.2083333333333315E-2</v>
      </c>
      <c r="D35" s="38">
        <f t="shared" ref="D35:H35" si="16">MOD(D28-C28,1)</f>
        <v>3.5416666666666707E-2</v>
      </c>
      <c r="E35" s="38">
        <f t="shared" si="16"/>
        <v>2.0833333333333287E-2</v>
      </c>
      <c r="F35" s="38">
        <f t="shared" si="16"/>
        <v>1.9444444444444431E-2</v>
      </c>
      <c r="G35" s="38">
        <f t="shared" si="16"/>
        <v>5.555555555555558E-2</v>
      </c>
      <c r="H35" s="38">
        <f t="shared" si="16"/>
        <v>8.6805555555555636E-2</v>
      </c>
      <c r="I35" s="38"/>
      <c r="J35" s="38">
        <f>MOD(J28-H28,1)</f>
        <v>7.638888888888884E-2</v>
      </c>
      <c r="K35" s="38"/>
      <c r="L35" s="38">
        <f>MOD(M28-J28,1)</f>
        <v>8.7500000000000022E-2</v>
      </c>
      <c r="M35" s="38"/>
      <c r="N35" s="38">
        <f>MOD(O28-M28,1)</f>
        <v>8.6111111111111027E-2</v>
      </c>
      <c r="O35" s="38">
        <f>MOD(P28-O28,1)</f>
        <v>8.4027777777777812E-2</v>
      </c>
      <c r="P35" s="38">
        <f>MOD(Q28-P28,1)</f>
        <v>8.3333333333333259E-2</v>
      </c>
      <c r="Q35" s="38">
        <f>MOD(R28-Q28,1)</f>
        <v>8.333333333333337E-2</v>
      </c>
      <c r="R35" s="38"/>
      <c r="S35" s="22"/>
      <c r="T35" s="22"/>
    </row>
    <row r="36" spans="1:24" ht="19.5" customHeight="1" x14ac:dyDescent="0.25">
      <c r="A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22"/>
      <c r="T36" s="22"/>
    </row>
    <row r="37" spans="1:24" ht="24.9" customHeight="1" x14ac:dyDescent="0.25">
      <c r="A37" s="23" t="s">
        <v>39</v>
      </c>
      <c r="B37" s="8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22"/>
      <c r="T37" s="22"/>
    </row>
    <row r="38" spans="1:24" ht="19.5" customHeight="1" x14ac:dyDescent="0.25">
      <c r="A38" s="52" t="s">
        <v>34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22"/>
      <c r="R38" s="22"/>
      <c r="U38" s="33"/>
      <c r="W38" s="2"/>
    </row>
    <row r="39" spans="1:24" ht="19.5" customHeight="1" x14ac:dyDescent="0.25">
      <c r="A39" s="28" t="s">
        <v>31</v>
      </c>
      <c r="B39" s="40" t="str">
        <f t="shared" ref="B39:C39" si="17">B5</f>
        <v>Mon – Fri</v>
      </c>
      <c r="C39" s="40" t="str">
        <f t="shared" si="17"/>
        <v>Mon – Fri</v>
      </c>
      <c r="D39" s="91" t="s">
        <v>64</v>
      </c>
      <c r="E39" s="91" t="s">
        <v>64</v>
      </c>
      <c r="F39" s="91" t="s">
        <v>64</v>
      </c>
      <c r="G39" s="91" t="s">
        <v>64</v>
      </c>
      <c r="H39" s="91" t="s">
        <v>64</v>
      </c>
      <c r="I39" s="91" t="s">
        <v>64</v>
      </c>
      <c r="J39" s="91" t="s">
        <v>64</v>
      </c>
      <c r="K39" s="91" t="s">
        <v>64</v>
      </c>
      <c r="L39" s="91" t="s">
        <v>64</v>
      </c>
      <c r="M39" s="40" t="str">
        <f t="shared" ref="M39:R39" si="18">M5</f>
        <v>Mon – Fri</v>
      </c>
      <c r="N39" s="40" t="str">
        <f t="shared" si="18"/>
        <v>Mon – Fri</v>
      </c>
      <c r="O39" s="40" t="str">
        <f t="shared" si="18"/>
        <v>Mon – Fri</v>
      </c>
      <c r="P39" s="40" t="str">
        <f t="shared" si="18"/>
        <v>Mon – Fri</v>
      </c>
      <c r="Q39" s="40" t="str">
        <f t="shared" si="18"/>
        <v>Tue – Sat</v>
      </c>
      <c r="R39" s="40" t="str">
        <f t="shared" si="18"/>
        <v>Tue – Sat</v>
      </c>
      <c r="U39" s="22"/>
      <c r="W39" s="2"/>
      <c r="X39" s="33"/>
    </row>
    <row r="40" spans="1:24" ht="19.5" customHeight="1" x14ac:dyDescent="0.25">
      <c r="A40" s="29" t="s">
        <v>35</v>
      </c>
      <c r="B40" s="41" t="s">
        <v>8</v>
      </c>
      <c r="C40" s="41" t="s">
        <v>8</v>
      </c>
      <c r="D40" s="92" t="s">
        <v>64</v>
      </c>
      <c r="E40" s="92" t="s">
        <v>64</v>
      </c>
      <c r="F40" s="92" t="s">
        <v>64</v>
      </c>
      <c r="G40" s="92" t="s">
        <v>64</v>
      </c>
      <c r="H40" s="92" t="s">
        <v>64</v>
      </c>
      <c r="I40" s="92" t="s">
        <v>64</v>
      </c>
      <c r="J40" s="92" t="s">
        <v>64</v>
      </c>
      <c r="K40" s="92" t="s">
        <v>64</v>
      </c>
      <c r="L40" s="92" t="s">
        <v>64</v>
      </c>
      <c r="M40" s="41" t="s">
        <v>8</v>
      </c>
      <c r="N40" s="41" t="s">
        <v>8</v>
      </c>
      <c r="O40" s="41" t="s">
        <v>8</v>
      </c>
      <c r="P40" s="41" t="s">
        <v>8</v>
      </c>
      <c r="Q40" s="41" t="s">
        <v>8</v>
      </c>
      <c r="R40" s="41" t="s">
        <v>8</v>
      </c>
      <c r="U40" s="22"/>
      <c r="W40" s="2"/>
      <c r="X40" s="33"/>
    </row>
    <row r="41" spans="1:24" ht="19.5" customHeight="1" x14ac:dyDescent="0.25">
      <c r="A41" s="25" t="s">
        <v>5</v>
      </c>
      <c r="B41" s="46" t="str">
        <f t="shared" ref="B41:I41" si="19">B7</f>
        <v>W515</v>
      </c>
      <c r="C41" s="46" t="str">
        <f t="shared" si="19"/>
        <v>W523</v>
      </c>
      <c r="D41" s="46" t="str">
        <f t="shared" si="19"/>
        <v>W527</v>
      </c>
      <c r="E41" s="46" t="str">
        <f t="shared" si="19"/>
        <v>W531</v>
      </c>
      <c r="F41" s="46" t="str">
        <f t="shared" si="19"/>
        <v>W533</v>
      </c>
      <c r="G41" s="46" t="str">
        <f t="shared" si="19"/>
        <v>W535</v>
      </c>
      <c r="H41" s="46" t="str">
        <f t="shared" si="19"/>
        <v>W539</v>
      </c>
      <c r="I41" s="46" t="str">
        <f t="shared" si="19"/>
        <v>W543</v>
      </c>
      <c r="J41" s="46" t="str">
        <f t="shared" ref="J41:K41" si="20">J7</f>
        <v>W547</v>
      </c>
      <c r="K41" s="46" t="str">
        <f t="shared" si="20"/>
        <v>W555</v>
      </c>
      <c r="L41" s="46" t="str">
        <f t="shared" ref="L41:R41" si="21">L7</f>
        <v>W559</v>
      </c>
      <c r="M41" s="46" t="str">
        <f t="shared" si="21"/>
        <v>W565</v>
      </c>
      <c r="N41" s="46" t="str">
        <f t="shared" si="21"/>
        <v>W573</v>
      </c>
      <c r="O41" s="46" t="str">
        <f t="shared" si="21"/>
        <v>W581</v>
      </c>
      <c r="P41" s="46" t="str">
        <f t="shared" si="21"/>
        <v>W587</v>
      </c>
      <c r="Q41" s="46" t="str">
        <f t="shared" si="21"/>
        <v>W593</v>
      </c>
      <c r="R41" s="46" t="str">
        <f t="shared" si="21"/>
        <v>W597</v>
      </c>
      <c r="U41" s="22"/>
      <c r="W41" s="2"/>
      <c r="X41" s="33"/>
    </row>
    <row r="42" spans="1:24" ht="19.5" customHeight="1" x14ac:dyDescent="0.25">
      <c r="A42" s="17" t="s">
        <v>4</v>
      </c>
      <c r="B42" s="94">
        <f>B9</f>
        <v>0.28263888888888888</v>
      </c>
      <c r="C42" s="36">
        <f>C9</f>
        <v>0.36180555555555555</v>
      </c>
      <c r="D42" s="92" t="s">
        <v>64</v>
      </c>
      <c r="E42" s="92" t="s">
        <v>64</v>
      </c>
      <c r="F42" s="92" t="s">
        <v>64</v>
      </c>
      <c r="G42" s="92" t="s">
        <v>64</v>
      </c>
      <c r="H42" s="92" t="s">
        <v>64</v>
      </c>
      <c r="I42" s="92" t="s">
        <v>64</v>
      </c>
      <c r="J42" s="92" t="s">
        <v>64</v>
      </c>
      <c r="K42" s="92" t="s">
        <v>64</v>
      </c>
      <c r="L42" s="92" t="s">
        <v>64</v>
      </c>
      <c r="M42" s="36">
        <f t="shared" ref="M42:R42" si="22">M9</f>
        <v>0.77013888888888893</v>
      </c>
      <c r="N42" s="36">
        <f t="shared" si="22"/>
        <v>0.81319444444444444</v>
      </c>
      <c r="O42" s="36">
        <f t="shared" si="22"/>
        <v>0.86875000000000002</v>
      </c>
      <c r="P42" s="36">
        <f t="shared" si="22"/>
        <v>0.94166666666666676</v>
      </c>
      <c r="Q42" s="36">
        <f t="shared" si="22"/>
        <v>2.4999999999999998E-2</v>
      </c>
      <c r="R42" s="36">
        <f t="shared" si="22"/>
        <v>0.10902777777777778</v>
      </c>
      <c r="U42" s="22"/>
      <c r="W42" s="2"/>
      <c r="X42" s="33"/>
    </row>
    <row r="43" spans="1:24" ht="19.5" customHeight="1" x14ac:dyDescent="0.25">
      <c r="A43" s="20" t="s">
        <v>40</v>
      </c>
      <c r="B43" s="93">
        <f t="shared" ref="B43:C43" si="23">MOD(B42+TIME(0,5,0),1)</f>
        <v>0.28611111111111109</v>
      </c>
      <c r="C43" s="37">
        <f t="shared" si="23"/>
        <v>0.36527777777777776</v>
      </c>
      <c r="D43" s="37"/>
      <c r="E43" s="37"/>
      <c r="F43" s="37"/>
      <c r="G43" s="37"/>
      <c r="H43" s="37"/>
      <c r="I43" s="75"/>
      <c r="J43" s="37"/>
      <c r="K43" s="37"/>
      <c r="L43" s="37"/>
      <c r="M43" s="37">
        <f t="shared" ref="M43:R43" si="24">MOD(M42+TIME(0,5,0),1)</f>
        <v>0.77361111111111114</v>
      </c>
      <c r="N43" s="37">
        <f t="shared" si="24"/>
        <v>0.81666666666666665</v>
      </c>
      <c r="O43" s="37">
        <f t="shared" si="24"/>
        <v>0.87222222222222223</v>
      </c>
      <c r="P43" s="37">
        <f t="shared" si="24"/>
        <v>0.94513888888888897</v>
      </c>
      <c r="Q43" s="37">
        <f t="shared" si="24"/>
        <v>2.8472222222222218E-2</v>
      </c>
      <c r="R43" s="37">
        <f t="shared" si="24"/>
        <v>0.1125</v>
      </c>
      <c r="U43" s="22"/>
      <c r="W43" s="2"/>
      <c r="X43" s="33"/>
    </row>
    <row r="44" spans="1:24" ht="19.5" customHeight="1" x14ac:dyDescent="0.25">
      <c r="A44" s="12" t="s">
        <v>1</v>
      </c>
      <c r="B44" s="93">
        <f>MOD(B43+TIME(0,14,0),1)</f>
        <v>0.29583333333333334</v>
      </c>
      <c r="C44" s="37">
        <f t="shared" ref="C44" si="25">MOD(C43+TIME(0,14,0),1)</f>
        <v>0.375</v>
      </c>
      <c r="D44" s="75"/>
      <c r="E44" s="75"/>
      <c r="F44" s="75"/>
      <c r="G44" s="75"/>
      <c r="H44" s="75"/>
      <c r="I44" s="75"/>
      <c r="J44" s="75"/>
      <c r="K44" s="75"/>
      <c r="L44" s="75"/>
      <c r="M44" s="93">
        <f t="shared" ref="M44:R44" si="26">MOD(M43+TIME(0,14,0),1)</f>
        <v>0.78333333333333333</v>
      </c>
      <c r="N44" s="93">
        <f t="shared" si="26"/>
        <v>0.82638888888888884</v>
      </c>
      <c r="O44" s="93">
        <f t="shared" si="26"/>
        <v>0.88194444444444442</v>
      </c>
      <c r="P44" s="93">
        <f t="shared" si="26"/>
        <v>0.95486111111111116</v>
      </c>
      <c r="Q44" s="93">
        <f t="shared" si="26"/>
        <v>3.8194444444444441E-2</v>
      </c>
      <c r="R44" s="93">
        <f t="shared" si="26"/>
        <v>0.12222222222222223</v>
      </c>
      <c r="U44" s="22"/>
      <c r="W44" s="2"/>
      <c r="X44" s="33"/>
    </row>
    <row r="45" spans="1:24" ht="19.5" customHeight="1" x14ac:dyDescent="0.25">
      <c r="A45" s="12" t="s">
        <v>2</v>
      </c>
      <c r="B45" s="93">
        <f>MOD(B44+TIME(0,8,0),1)</f>
        <v>0.30138888888888887</v>
      </c>
      <c r="C45" s="37">
        <f t="shared" ref="C45" si="27">MOD(C44+TIME(0,8,0),1)</f>
        <v>0.38055555555555554</v>
      </c>
      <c r="D45" s="75"/>
      <c r="E45" s="75"/>
      <c r="F45" s="75"/>
      <c r="G45" s="75"/>
      <c r="H45" s="75"/>
      <c r="I45" s="75"/>
      <c r="J45" s="75"/>
      <c r="K45" s="75"/>
      <c r="L45" s="75"/>
      <c r="M45" s="93">
        <f t="shared" ref="M45:R45" si="28">MOD(M44+TIME(0,8,0),1)</f>
        <v>0.78888888888888886</v>
      </c>
      <c r="N45" s="93">
        <f t="shared" si="28"/>
        <v>0.83194444444444438</v>
      </c>
      <c r="O45" s="93">
        <f t="shared" si="28"/>
        <v>0.88749999999999996</v>
      </c>
      <c r="P45" s="93">
        <f t="shared" si="28"/>
        <v>0.9604166666666667</v>
      </c>
      <c r="Q45" s="93">
        <f t="shared" si="28"/>
        <v>4.3749999999999997E-2</v>
      </c>
      <c r="R45" s="93">
        <f t="shared" si="28"/>
        <v>0.1277777777777778</v>
      </c>
      <c r="U45" s="22"/>
      <c r="W45" s="2"/>
      <c r="X45" s="33"/>
    </row>
    <row r="46" spans="1:24" ht="19.5" customHeight="1" x14ac:dyDescent="0.25">
      <c r="A46" s="21" t="s">
        <v>36</v>
      </c>
      <c r="B46" s="92">
        <f>MOD(B45+TIME(0,13,0),1)</f>
        <v>0.31041666666666667</v>
      </c>
      <c r="C46" s="47">
        <f t="shared" ref="C46" si="29">MOD(C45+TIME(0,13,0),1)</f>
        <v>0.38958333333333334</v>
      </c>
      <c r="D46" s="76"/>
      <c r="E46" s="76"/>
      <c r="F46" s="76"/>
      <c r="G46" s="76"/>
      <c r="H46" s="76"/>
      <c r="I46" s="76"/>
      <c r="J46" s="76"/>
      <c r="K46" s="76"/>
      <c r="L46" s="76"/>
      <c r="M46" s="92">
        <f t="shared" ref="M46:R46" si="30">MOD(M45+TIME(0,13,0),1)</f>
        <v>0.79791666666666661</v>
      </c>
      <c r="N46" s="92">
        <f t="shared" si="30"/>
        <v>0.84097222222222212</v>
      </c>
      <c r="O46" s="92">
        <f t="shared" si="30"/>
        <v>0.8965277777777777</v>
      </c>
      <c r="P46" s="92">
        <f t="shared" si="30"/>
        <v>0.96944444444444444</v>
      </c>
      <c r="Q46" s="92">
        <f t="shared" si="30"/>
        <v>5.2777777777777778E-2</v>
      </c>
      <c r="R46" s="92">
        <f t="shared" si="30"/>
        <v>0.13680555555555557</v>
      </c>
      <c r="U46" s="22"/>
      <c r="W46" s="2"/>
      <c r="X46" s="33"/>
    </row>
    <row r="47" spans="1:24" ht="19.5" hidden="1" customHeight="1" x14ac:dyDescent="0.25">
      <c r="A47" s="1" t="s">
        <v>33</v>
      </c>
      <c r="B47" s="38"/>
      <c r="C47" s="38">
        <f>MOD(C46-B46,1)</f>
        <v>7.9166666666666663E-2</v>
      </c>
      <c r="D47" s="38">
        <f t="shared" ref="D47" si="31">MOD(D46-C46,1)</f>
        <v>0.61041666666666661</v>
      </c>
      <c r="E47" s="38">
        <f t="shared" ref="E47" si="32">MOD(E46-D46,1)</f>
        <v>0</v>
      </c>
      <c r="F47" s="38">
        <f t="shared" ref="F47" si="33">MOD(F46-E46,1)</f>
        <v>0</v>
      </c>
      <c r="G47" s="38">
        <f t="shared" ref="G47" si="34">MOD(G46-F46,1)</f>
        <v>0</v>
      </c>
      <c r="H47" s="38">
        <f t="shared" ref="H47" si="35">MOD(H46-G46,1)</f>
        <v>0</v>
      </c>
      <c r="I47" s="38">
        <f t="shared" ref="I47" si="36">MOD(I46-G46,1)</f>
        <v>0</v>
      </c>
      <c r="J47" s="38" t="e">
        <f>MOD(L46-#REF!,1)</f>
        <v>#REF!</v>
      </c>
      <c r="K47" s="38">
        <f>MOD(N46-L46,1)</f>
        <v>0.84097222222222212</v>
      </c>
      <c r="L47" s="38">
        <f>MOD(O46-N46,1)</f>
        <v>5.555555555555558E-2</v>
      </c>
      <c r="M47" s="38">
        <f>MOD(P46-O46,1)</f>
        <v>7.2916666666666741E-2</v>
      </c>
      <c r="N47" s="38">
        <f>MOD(Q46-P46,1)</f>
        <v>8.333333333333337E-2</v>
      </c>
      <c r="R47" s="22"/>
      <c r="S47" s="22"/>
      <c r="V47" s="33"/>
      <c r="W47" s="2"/>
    </row>
    <row r="48" spans="1:24" ht="19.5" customHeight="1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R48" s="22"/>
      <c r="S48" s="22"/>
      <c r="V48" s="33"/>
      <c r="W48" s="2"/>
    </row>
    <row r="49" spans="1:20" ht="19.5" customHeight="1" x14ac:dyDescent="0.25">
      <c r="A49" s="52" t="s">
        <v>38</v>
      </c>
      <c r="B49" s="10"/>
      <c r="C49" s="9"/>
      <c r="D49" s="49"/>
      <c r="E49" s="9"/>
      <c r="F49" s="9"/>
      <c r="G49" s="9"/>
      <c r="H49" s="49"/>
      <c r="I49" s="50"/>
      <c r="J49" s="49"/>
      <c r="K49" s="49"/>
      <c r="L49" s="49"/>
      <c r="M49" s="9"/>
      <c r="N49" s="44"/>
      <c r="R49" s="22"/>
      <c r="S49" s="22"/>
      <c r="T49" s="22"/>
    </row>
    <row r="50" spans="1:20" ht="19.5" customHeight="1" x14ac:dyDescent="0.25">
      <c r="A50" s="28" t="s">
        <v>31</v>
      </c>
      <c r="B50" s="16" t="str">
        <f t="shared" ref="B50:G50" si="37">B22</f>
        <v>Mon – Fri</v>
      </c>
      <c r="C50" s="16" t="str">
        <f t="shared" si="37"/>
        <v>Mon – Fri</v>
      </c>
      <c r="D50" s="16" t="str">
        <f t="shared" si="37"/>
        <v>Mon – Fri</v>
      </c>
      <c r="E50" s="16" t="str">
        <f t="shared" si="37"/>
        <v>Mon – Fri</v>
      </c>
      <c r="F50" s="16" t="str">
        <f t="shared" si="37"/>
        <v>Mon – Fri</v>
      </c>
      <c r="G50" s="16" t="str">
        <f t="shared" si="37"/>
        <v>Mon – Fri</v>
      </c>
      <c r="H50" s="16" t="s">
        <v>64</v>
      </c>
      <c r="I50" s="16" t="s">
        <v>64</v>
      </c>
      <c r="J50" s="16" t="s">
        <v>64</v>
      </c>
      <c r="K50" s="16" t="s">
        <v>64</v>
      </c>
      <c r="L50" s="16" t="s">
        <v>64</v>
      </c>
      <c r="M50" s="16" t="s">
        <v>64</v>
      </c>
      <c r="N50" s="16" t="s">
        <v>64</v>
      </c>
      <c r="O50" s="16" t="str">
        <f>P22</f>
        <v>Mon – Fri</v>
      </c>
      <c r="P50" s="16" t="str">
        <f>Q22</f>
        <v>Mon – Fri</v>
      </c>
      <c r="Q50" s="16" t="str">
        <f>R22</f>
        <v>Mon – Fri</v>
      </c>
      <c r="R50" s="22"/>
      <c r="S50" s="22"/>
      <c r="T50" s="22"/>
    </row>
    <row r="51" spans="1:20" ht="19.5" customHeight="1" x14ac:dyDescent="0.25">
      <c r="A51" s="29" t="s">
        <v>35</v>
      </c>
      <c r="B51" s="24" t="s">
        <v>8</v>
      </c>
      <c r="C51" s="41" t="s">
        <v>8</v>
      </c>
      <c r="D51" s="41" t="s">
        <v>8</v>
      </c>
      <c r="E51" s="41" t="s">
        <v>8</v>
      </c>
      <c r="F51" s="41" t="s">
        <v>8</v>
      </c>
      <c r="G51" s="41" t="s">
        <v>8</v>
      </c>
      <c r="H51" s="24" t="s">
        <v>64</v>
      </c>
      <c r="I51" s="24" t="s">
        <v>64</v>
      </c>
      <c r="J51" s="24" t="s">
        <v>64</v>
      </c>
      <c r="K51" s="24" t="s">
        <v>64</v>
      </c>
      <c r="L51" s="24" t="s">
        <v>64</v>
      </c>
      <c r="M51" s="24" t="s">
        <v>64</v>
      </c>
      <c r="N51" s="24" t="s">
        <v>64</v>
      </c>
      <c r="O51" s="41" t="s">
        <v>8</v>
      </c>
      <c r="P51" s="41" t="s">
        <v>8</v>
      </c>
      <c r="Q51" s="41" t="s">
        <v>8</v>
      </c>
      <c r="R51" s="22"/>
      <c r="S51" s="22"/>
      <c r="T51" s="22"/>
    </row>
    <row r="52" spans="1:20" ht="19.5" customHeight="1" x14ac:dyDescent="0.25">
      <c r="A52" s="30" t="s">
        <v>36</v>
      </c>
      <c r="B52" s="7">
        <f>MOD(B54-TIME(0,20,0),1)</f>
        <v>0.11944444444444446</v>
      </c>
      <c r="C52" s="37">
        <f t="shared" ref="C52:D52" si="38">MOD(C54-TIME(0,20,0),1)</f>
        <v>0.17152777777777778</v>
      </c>
      <c r="D52" s="37">
        <f t="shared" si="38"/>
        <v>0.20694444444444449</v>
      </c>
      <c r="E52" s="37">
        <f>MOD(E53-TIME(0,13,0),1)</f>
        <v>0.22708333333333333</v>
      </c>
      <c r="F52" s="37">
        <f t="shared" ref="F52:G52" si="39">MOD(F53-TIME(0,13,0),1)</f>
        <v>0.24652777777777776</v>
      </c>
      <c r="G52" s="37">
        <f t="shared" si="39"/>
        <v>0.30208333333333331</v>
      </c>
      <c r="H52" s="37"/>
      <c r="I52" s="37"/>
      <c r="J52" s="37"/>
      <c r="K52" s="37"/>
      <c r="L52" s="37"/>
      <c r="M52" s="37"/>
      <c r="N52" s="37"/>
      <c r="O52" s="37">
        <f t="shared" ref="O52:Q52" si="40">MOD(O54-TIME(0,20,0),1)</f>
        <v>0.7236111111111112</v>
      </c>
      <c r="P52" s="37">
        <f t="shared" si="40"/>
        <v>0.80694444444444446</v>
      </c>
      <c r="Q52" s="37">
        <f t="shared" si="40"/>
        <v>0.89027777777777783</v>
      </c>
      <c r="R52" s="22"/>
      <c r="S52" s="22"/>
      <c r="T52" s="22"/>
    </row>
    <row r="53" spans="1:20" ht="19.5" customHeight="1" x14ac:dyDescent="0.25">
      <c r="A53" s="12" t="s">
        <v>2</v>
      </c>
      <c r="B53" s="7"/>
      <c r="C53" s="37"/>
      <c r="D53" s="37"/>
      <c r="E53" s="37">
        <f>MOD(E54-TIME(0,8,0),1)</f>
        <v>0.2361111111111111</v>
      </c>
      <c r="F53" s="37">
        <f t="shared" ref="F53:G53" si="41">MOD(F54-TIME(0,8,0),1)</f>
        <v>0.25555555555555554</v>
      </c>
      <c r="G53" s="37">
        <f t="shared" si="41"/>
        <v>0.31111111111111112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22"/>
      <c r="S53" s="22"/>
      <c r="T53" s="22"/>
    </row>
    <row r="54" spans="1:20" ht="19.2" customHeight="1" x14ac:dyDescent="0.25">
      <c r="A54" s="12" t="s">
        <v>1</v>
      </c>
      <c r="B54" s="7">
        <f>MOD(B55-TIME(0,14,0),1)</f>
        <v>0.13333333333333336</v>
      </c>
      <c r="C54" s="37">
        <f t="shared" ref="C54:G54" si="42">MOD(C55-TIME(0,14,0),1)</f>
        <v>0.18541666666666667</v>
      </c>
      <c r="D54" s="37">
        <f t="shared" si="42"/>
        <v>0.22083333333333338</v>
      </c>
      <c r="E54" s="37">
        <f t="shared" si="42"/>
        <v>0.24166666666666667</v>
      </c>
      <c r="F54" s="37">
        <f t="shared" si="42"/>
        <v>0.26111111111111107</v>
      </c>
      <c r="G54" s="37">
        <f t="shared" si="42"/>
        <v>0.31666666666666665</v>
      </c>
      <c r="H54" s="37"/>
      <c r="I54" s="37"/>
      <c r="J54" s="37"/>
      <c r="K54" s="37"/>
      <c r="L54" s="37"/>
      <c r="M54" s="37"/>
      <c r="N54" s="37"/>
      <c r="O54" s="37">
        <f>MOD(O55-TIME(0,14,0),1)</f>
        <v>0.73750000000000004</v>
      </c>
      <c r="P54" s="37">
        <f>MOD(P55-TIME(0,14,0),1)</f>
        <v>0.8208333333333333</v>
      </c>
      <c r="Q54" s="37">
        <f>MOD(Q55-TIME(0,14,0),1)</f>
        <v>0.90416666666666667</v>
      </c>
      <c r="R54" s="22"/>
      <c r="S54" s="22"/>
      <c r="T54" s="22"/>
    </row>
    <row r="55" spans="1:20" ht="19.5" customHeight="1" x14ac:dyDescent="0.25">
      <c r="A55" s="30" t="s">
        <v>40</v>
      </c>
      <c r="B55" s="7">
        <f>MOD(B56-TIME(0,5,0),1)</f>
        <v>0.14305555555555557</v>
      </c>
      <c r="C55" s="37">
        <f t="shared" ref="C55:G55" si="43">MOD(C56-TIME(0,5,0),1)</f>
        <v>0.19513888888888889</v>
      </c>
      <c r="D55" s="37">
        <f t="shared" si="43"/>
        <v>0.2305555555555556</v>
      </c>
      <c r="E55" s="37">
        <f t="shared" si="43"/>
        <v>0.25138888888888888</v>
      </c>
      <c r="F55" s="37">
        <f t="shared" si="43"/>
        <v>0.27083333333333331</v>
      </c>
      <c r="G55" s="37">
        <f t="shared" si="43"/>
        <v>0.3263888888888889</v>
      </c>
      <c r="H55" s="37"/>
      <c r="I55" s="37"/>
      <c r="J55" s="37"/>
      <c r="K55" s="37"/>
      <c r="L55" s="37"/>
      <c r="M55" s="37"/>
      <c r="N55" s="37"/>
      <c r="O55" s="37">
        <f>MOD(O56-TIME(0,5,0),1)</f>
        <v>0.74722222222222223</v>
      </c>
      <c r="P55" s="37">
        <f>MOD(P56-TIME(0,5,0),1)</f>
        <v>0.83055555555555549</v>
      </c>
      <c r="Q55" s="37">
        <f>MOD(Q56-TIME(0,5,0),1)</f>
        <v>0.91388888888888886</v>
      </c>
      <c r="R55" s="22"/>
      <c r="S55" s="22"/>
      <c r="T55" s="22"/>
    </row>
    <row r="56" spans="1:20" ht="19.5" customHeight="1" x14ac:dyDescent="0.25">
      <c r="A56" s="25" t="s">
        <v>3</v>
      </c>
      <c r="B56" s="26">
        <f t="shared" ref="B56:G56" si="44">B33</f>
        <v>0.14652777777777778</v>
      </c>
      <c r="C56" s="42">
        <f t="shared" si="44"/>
        <v>0.1986111111111111</v>
      </c>
      <c r="D56" s="42">
        <f t="shared" si="44"/>
        <v>0.23402777777777781</v>
      </c>
      <c r="E56" s="42">
        <f t="shared" si="44"/>
        <v>0.25486111111111109</v>
      </c>
      <c r="F56" s="42">
        <f t="shared" si="44"/>
        <v>0.27430555555555552</v>
      </c>
      <c r="G56" s="42">
        <f t="shared" si="44"/>
        <v>0.3298611111111111</v>
      </c>
      <c r="H56" s="16" t="s">
        <v>64</v>
      </c>
      <c r="I56" s="16" t="s">
        <v>64</v>
      </c>
      <c r="J56" s="16" t="s">
        <v>64</v>
      </c>
      <c r="K56" s="16" t="s">
        <v>64</v>
      </c>
      <c r="L56" s="16" t="s">
        <v>64</v>
      </c>
      <c r="M56" s="16" t="s">
        <v>64</v>
      </c>
      <c r="N56" s="16" t="s">
        <v>64</v>
      </c>
      <c r="O56" s="42">
        <f t="shared" ref="O56:Q57" si="45">P33</f>
        <v>0.75069444444444444</v>
      </c>
      <c r="P56" s="42">
        <f t="shared" si="45"/>
        <v>0.8340277777777777</v>
      </c>
      <c r="Q56" s="42">
        <f t="shared" si="45"/>
        <v>0.91736111111111107</v>
      </c>
      <c r="R56" s="22"/>
      <c r="S56" s="22"/>
      <c r="T56" s="22"/>
    </row>
    <row r="57" spans="1:20" ht="19.5" customHeight="1" x14ac:dyDescent="0.25">
      <c r="A57" s="17" t="s">
        <v>5</v>
      </c>
      <c r="B57" s="27" t="str">
        <f t="shared" ref="B57:H57" si="46">B34</f>
        <v>W506</v>
      </c>
      <c r="C57" s="43" t="str">
        <f t="shared" si="46"/>
        <v>W512</v>
      </c>
      <c r="D57" s="43" t="str">
        <f t="shared" si="46"/>
        <v>W516</v>
      </c>
      <c r="E57" s="43" t="str">
        <f t="shared" si="46"/>
        <v>W520</v>
      </c>
      <c r="F57" s="43" t="str">
        <f t="shared" si="46"/>
        <v>W524</v>
      </c>
      <c r="G57" s="43" t="str">
        <f t="shared" si="46"/>
        <v>W532</v>
      </c>
      <c r="H57" s="43" t="str">
        <f t="shared" si="46"/>
        <v>W540</v>
      </c>
      <c r="I57" s="43" t="str">
        <f t="shared" ref="I57:J57" si="47">I34</f>
        <v>W544</v>
      </c>
      <c r="J57" s="43" t="str">
        <f t="shared" si="47"/>
        <v>W548</v>
      </c>
      <c r="K57" s="43" t="str">
        <f>L34</f>
        <v>W554</v>
      </c>
      <c r="L57" s="43" t="str">
        <f>M34</f>
        <v>W556</v>
      </c>
      <c r="M57" s="43" t="str">
        <f>N34</f>
        <v>W560</v>
      </c>
      <c r="N57" s="43" t="str">
        <f>O34</f>
        <v>W566</v>
      </c>
      <c r="O57" s="43" t="str">
        <f t="shared" si="45"/>
        <v>W572</v>
      </c>
      <c r="P57" s="43" t="str">
        <f t="shared" si="45"/>
        <v>W580</v>
      </c>
      <c r="Q57" s="43" t="str">
        <f t="shared" si="45"/>
        <v>W588</v>
      </c>
      <c r="R57" s="22"/>
      <c r="S57" s="22"/>
      <c r="T57" s="22"/>
    </row>
    <row r="58" spans="1:20" ht="20.25" hidden="1" customHeight="1" x14ac:dyDescent="0.25">
      <c r="A58" s="1" t="s">
        <v>33</v>
      </c>
      <c r="C58" s="38">
        <f>MOD(C55-B55,1)</f>
        <v>5.2083333333333315E-2</v>
      </c>
      <c r="D58" s="38">
        <f t="shared" ref="D58:H58" si="48">MOD(D55-C55,1)</f>
        <v>3.5416666666666707E-2</v>
      </c>
      <c r="E58" s="38">
        <f t="shared" si="48"/>
        <v>2.0833333333333287E-2</v>
      </c>
      <c r="F58" s="38">
        <f t="shared" si="48"/>
        <v>1.9444444444444431E-2</v>
      </c>
      <c r="G58" s="38">
        <f t="shared" si="48"/>
        <v>5.555555555555558E-2</v>
      </c>
      <c r="H58" s="38">
        <f t="shared" si="48"/>
        <v>0.67361111111111116</v>
      </c>
      <c r="I58" s="38"/>
      <c r="J58" s="38" t="e">
        <f>MOD(#REF!-H55,1)</f>
        <v>#REF!</v>
      </c>
      <c r="K58" s="38"/>
      <c r="L58" s="38" t="e">
        <f>MOD(L55-#REF!,1)</f>
        <v>#REF!</v>
      </c>
      <c r="M58" s="38"/>
      <c r="N58" s="38">
        <f>MOD(N55-L55,1)</f>
        <v>0</v>
      </c>
      <c r="O58" s="38">
        <f>MOD(O55-N55,1)</f>
        <v>0.74722222222222223</v>
      </c>
      <c r="P58" s="38">
        <f>MOD(P55-O55,1)</f>
        <v>8.3333333333333259E-2</v>
      </c>
      <c r="Q58" s="38">
        <f>MOD(Q55-P55,1)</f>
        <v>8.333333333333337E-2</v>
      </c>
      <c r="R58" s="22"/>
      <c r="S58" s="22"/>
      <c r="T58" s="22"/>
    </row>
    <row r="59" spans="1:20" ht="19.05" customHeight="1" x14ac:dyDescent="0.25">
      <c r="A59" s="14"/>
      <c r="B59" s="7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22"/>
      <c r="S59" s="22"/>
      <c r="T59" s="22"/>
    </row>
    <row r="60" spans="1:20" ht="19.05" customHeight="1" x14ac:dyDescent="0.25">
      <c r="A60" s="23" t="s">
        <v>66</v>
      </c>
      <c r="B60" s="8"/>
      <c r="C60" s="44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22"/>
      <c r="T60" s="22"/>
    </row>
    <row r="61" spans="1:20" ht="19.05" customHeight="1" x14ac:dyDescent="0.25">
      <c r="A61" s="52" t="s">
        <v>34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22"/>
      <c r="R61" s="22"/>
      <c r="S61" s="22"/>
      <c r="T61" s="22"/>
    </row>
    <row r="62" spans="1:20" ht="19.05" customHeight="1" x14ac:dyDescent="0.25">
      <c r="A62" s="28" t="s">
        <v>31</v>
      </c>
      <c r="B62" s="91" t="s">
        <v>64</v>
      </c>
      <c r="C62" s="91" t="s">
        <v>64</v>
      </c>
      <c r="D62" s="91" t="s">
        <v>64</v>
      </c>
      <c r="E62" s="91" t="str">
        <f t="shared" ref="E62:F64" si="49">E5</f>
        <v>Mon – Fri</v>
      </c>
      <c r="F62" s="91" t="str">
        <f t="shared" si="49"/>
        <v>Mon – Fri</v>
      </c>
      <c r="G62" s="91" t="s">
        <v>64</v>
      </c>
      <c r="H62" s="91" t="str">
        <f>H5</f>
        <v>Mon – Fri</v>
      </c>
      <c r="I62" s="91" t="s">
        <v>64</v>
      </c>
      <c r="J62" s="91" t="str">
        <f t="shared" ref="J62:L64" si="50">J5</f>
        <v>Mon – Fri</v>
      </c>
      <c r="K62" s="91" t="str">
        <f t="shared" si="50"/>
        <v>Mon – Fri</v>
      </c>
      <c r="L62" s="91" t="str">
        <f t="shared" si="50"/>
        <v>Mon – Fri</v>
      </c>
      <c r="M62" s="91" t="s">
        <v>64</v>
      </c>
      <c r="N62" s="91" t="s">
        <v>64</v>
      </c>
      <c r="O62" s="91" t="s">
        <v>64</v>
      </c>
      <c r="P62" s="91" t="s">
        <v>64</v>
      </c>
      <c r="Q62" s="91" t="s">
        <v>64</v>
      </c>
      <c r="R62" s="91" t="s">
        <v>64</v>
      </c>
      <c r="S62" s="22"/>
      <c r="T62" s="22"/>
    </row>
    <row r="63" spans="1:20" ht="19.05" customHeight="1" x14ac:dyDescent="0.25">
      <c r="A63" s="29" t="s">
        <v>35</v>
      </c>
      <c r="B63" s="92" t="s">
        <v>64</v>
      </c>
      <c r="C63" s="92" t="s">
        <v>64</v>
      </c>
      <c r="D63" s="92" t="s">
        <v>64</v>
      </c>
      <c r="E63" s="92" t="str">
        <f t="shared" si="49"/>
        <v>Coach</v>
      </c>
      <c r="F63" s="92" t="str">
        <f t="shared" si="49"/>
        <v>Coach</v>
      </c>
      <c r="G63" s="92" t="s">
        <v>64</v>
      </c>
      <c r="H63" s="92" t="str">
        <f>H6</f>
        <v>Coach</v>
      </c>
      <c r="I63" s="92" t="s">
        <v>64</v>
      </c>
      <c r="J63" s="92" t="str">
        <f t="shared" si="50"/>
        <v>Coach</v>
      </c>
      <c r="K63" s="92" t="str">
        <f t="shared" si="50"/>
        <v>Coach</v>
      </c>
      <c r="L63" s="92" t="str">
        <f t="shared" si="50"/>
        <v>Coach</v>
      </c>
      <c r="M63" s="92" t="s">
        <v>64</v>
      </c>
      <c r="N63" s="92" t="s">
        <v>64</v>
      </c>
      <c r="O63" s="92" t="s">
        <v>64</v>
      </c>
      <c r="P63" s="92" t="s">
        <v>64</v>
      </c>
      <c r="Q63" s="92" t="s">
        <v>64</v>
      </c>
      <c r="R63" s="92" t="s">
        <v>64</v>
      </c>
      <c r="S63" s="22"/>
      <c r="T63" s="22"/>
    </row>
    <row r="64" spans="1:20" ht="19.05" customHeight="1" x14ac:dyDescent="0.25">
      <c r="A64" s="25" t="s">
        <v>5</v>
      </c>
      <c r="B64" s="42" t="str">
        <f t="shared" ref="B64:C64" si="51">B7</f>
        <v>W515</v>
      </c>
      <c r="C64" s="42" t="str">
        <f t="shared" si="51"/>
        <v>W523</v>
      </c>
      <c r="D64" s="42" t="str">
        <f>D7</f>
        <v>W527</v>
      </c>
      <c r="E64" s="42" t="str">
        <f t="shared" si="49"/>
        <v>W531</v>
      </c>
      <c r="F64" s="42" t="str">
        <f t="shared" si="49"/>
        <v>W533</v>
      </c>
      <c r="G64" s="42" t="str">
        <f>G7</f>
        <v>W535</v>
      </c>
      <c r="H64" s="42" t="str">
        <f>H7</f>
        <v>W539</v>
      </c>
      <c r="I64" s="42" t="str">
        <f>I7</f>
        <v>W543</v>
      </c>
      <c r="J64" s="42" t="str">
        <f t="shared" si="50"/>
        <v>W547</v>
      </c>
      <c r="K64" s="42" t="str">
        <f t="shared" si="50"/>
        <v>W555</v>
      </c>
      <c r="L64" s="42" t="str">
        <f t="shared" si="50"/>
        <v>W559</v>
      </c>
      <c r="M64" s="42" t="str">
        <f t="shared" ref="M64:O64" si="52">M7</f>
        <v>W565</v>
      </c>
      <c r="N64" s="42" t="str">
        <f t="shared" si="52"/>
        <v>W573</v>
      </c>
      <c r="O64" s="42" t="str">
        <f t="shared" si="52"/>
        <v>W581</v>
      </c>
      <c r="P64" s="42" t="str">
        <f t="shared" ref="P64:R64" si="53">P7</f>
        <v>W587</v>
      </c>
      <c r="Q64" s="42" t="str">
        <f t="shared" si="53"/>
        <v>W593</v>
      </c>
      <c r="R64" s="42" t="str">
        <f t="shared" si="53"/>
        <v>W597</v>
      </c>
      <c r="S64" s="22"/>
      <c r="T64" s="22"/>
    </row>
    <row r="65" spans="1:24" ht="19.05" customHeight="1" x14ac:dyDescent="0.25">
      <c r="A65" s="17" t="s">
        <v>4</v>
      </c>
      <c r="B65" s="92" t="s">
        <v>64</v>
      </c>
      <c r="C65" s="92" t="s">
        <v>64</v>
      </c>
      <c r="D65" s="92" t="s">
        <v>64</v>
      </c>
      <c r="E65" s="92">
        <f>E9</f>
        <v>0.4284722222222222</v>
      </c>
      <c r="F65" s="92">
        <f>F9</f>
        <v>0.43888888888888888</v>
      </c>
      <c r="G65" s="92" t="s">
        <v>64</v>
      </c>
      <c r="H65" s="92">
        <f>H9</f>
        <v>0.51180555555555551</v>
      </c>
      <c r="I65" s="92" t="s">
        <v>64</v>
      </c>
      <c r="J65" s="92">
        <f>J9</f>
        <v>0.59513888888888888</v>
      </c>
      <c r="K65" s="92">
        <f>K9</f>
        <v>0.67847222222222225</v>
      </c>
      <c r="L65" s="92">
        <f>L9</f>
        <v>0.72013888888888899</v>
      </c>
      <c r="M65" s="92" t="s">
        <v>64</v>
      </c>
      <c r="N65" s="92" t="s">
        <v>64</v>
      </c>
      <c r="O65" s="92" t="s">
        <v>64</v>
      </c>
      <c r="P65" s="92" t="s">
        <v>64</v>
      </c>
      <c r="Q65" s="92" t="s">
        <v>64</v>
      </c>
      <c r="R65" s="92" t="s">
        <v>64</v>
      </c>
    </row>
    <row r="66" spans="1:24" ht="19.05" customHeight="1" x14ac:dyDescent="0.25">
      <c r="A66" s="20" t="s">
        <v>67</v>
      </c>
      <c r="B66" s="37"/>
      <c r="C66" s="37"/>
      <c r="D66" s="37"/>
      <c r="E66" s="93">
        <f>MOD(E65+TIME(0,5,0),1)</f>
        <v>0.43194444444444441</v>
      </c>
      <c r="F66" s="93">
        <f>MOD(F65+TIME(0,5,0),1)</f>
        <v>0.44236111111111109</v>
      </c>
      <c r="G66" s="37"/>
      <c r="H66" s="93">
        <f>MOD(H65+TIME(0,5,0),1)</f>
        <v>0.51527777777777772</v>
      </c>
      <c r="I66" s="75"/>
      <c r="J66" s="93">
        <f>MOD(J65+TIME(0,5,0),1)</f>
        <v>0.59861111111111109</v>
      </c>
      <c r="K66" s="93">
        <f>MOD(K65+TIME(0,5,0),1)</f>
        <v>0.68194444444444446</v>
      </c>
      <c r="L66" s="93">
        <f>MOD(L65+TIME(0,5,0),1)</f>
        <v>0.7236111111111112</v>
      </c>
      <c r="M66" s="37"/>
      <c r="N66" s="37"/>
      <c r="O66" s="37"/>
      <c r="P66" s="37"/>
      <c r="Q66" s="37"/>
      <c r="R66" s="37"/>
    </row>
    <row r="67" spans="1:24" ht="19.05" customHeight="1" x14ac:dyDescent="0.25">
      <c r="A67" s="21" t="s">
        <v>36</v>
      </c>
      <c r="B67" s="76"/>
      <c r="C67" s="76"/>
      <c r="D67" s="76"/>
      <c r="E67" s="92">
        <f>MOD(E66+TIME(0,45,0),1)</f>
        <v>0.46319444444444441</v>
      </c>
      <c r="F67" s="92">
        <f>MOD(F66+TIME(0,45,0),1)</f>
        <v>0.47361111111111109</v>
      </c>
      <c r="G67" s="76"/>
      <c r="H67" s="92">
        <f>MOD(H66+TIME(0,45,0),1)</f>
        <v>0.54652777777777772</v>
      </c>
      <c r="I67" s="76"/>
      <c r="J67" s="92">
        <f>MOD(J66+TIME(0,45,0),1)</f>
        <v>0.62986111111111109</v>
      </c>
      <c r="K67" s="92">
        <f>MOD(K66+TIME(0,45,0),1)</f>
        <v>0.71319444444444446</v>
      </c>
      <c r="L67" s="92">
        <f>MOD(L66+TIME(0,45,0),1)</f>
        <v>0.7548611111111112</v>
      </c>
      <c r="M67" s="76"/>
      <c r="N67" s="76"/>
      <c r="O67" s="76"/>
      <c r="P67" s="76"/>
      <c r="Q67" s="76"/>
      <c r="R67" s="76"/>
    </row>
    <row r="68" spans="1:24" ht="19.05" customHeight="1" x14ac:dyDescent="0.25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R68" s="22"/>
    </row>
    <row r="69" spans="1:24" ht="19.05" customHeight="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R69" s="22"/>
    </row>
    <row r="70" spans="1:24" ht="19.05" customHeight="1" x14ac:dyDescent="0.25">
      <c r="A70" s="52" t="s">
        <v>68</v>
      </c>
      <c r="B70" s="10"/>
      <c r="C70" s="9"/>
      <c r="D70" s="49"/>
      <c r="E70" s="9"/>
      <c r="F70" s="9"/>
      <c r="G70" s="9"/>
      <c r="H70" s="49"/>
      <c r="I70" s="50"/>
      <c r="J70" s="49"/>
      <c r="K70" s="49"/>
      <c r="L70" s="49"/>
      <c r="M70" s="9"/>
      <c r="N70" s="44"/>
      <c r="R70" s="22"/>
    </row>
    <row r="71" spans="1:24" ht="19.05" customHeight="1" x14ac:dyDescent="0.25">
      <c r="A71" s="28" t="s">
        <v>31</v>
      </c>
      <c r="B71" s="91" t="s">
        <v>64</v>
      </c>
      <c r="C71" s="91" t="s">
        <v>64</v>
      </c>
      <c r="D71" s="91" t="s">
        <v>64</v>
      </c>
      <c r="E71" s="91" t="s">
        <v>64</v>
      </c>
      <c r="F71" s="91" t="s">
        <v>64</v>
      </c>
      <c r="G71" s="91" t="s">
        <v>64</v>
      </c>
      <c r="H71" s="16" t="str">
        <f>H22</f>
        <v>Mon – Fri</v>
      </c>
      <c r="I71" s="16" t="str">
        <f t="shared" ref="I71:J71" si="54">I22</f>
        <v>Mon – Fri</v>
      </c>
      <c r="J71" s="16" t="str">
        <f t="shared" si="54"/>
        <v>Mon – Fri</v>
      </c>
      <c r="K71" s="16" t="str">
        <f>L22</f>
        <v>Mon – Fri</v>
      </c>
      <c r="L71" s="16" t="str">
        <f>L22</f>
        <v>Mon – Fri</v>
      </c>
      <c r="M71" s="16" t="str">
        <f>M22</f>
        <v>Mon – Fri</v>
      </c>
      <c r="N71" s="16" t="str">
        <f>N22</f>
        <v>Mon – Fri</v>
      </c>
      <c r="O71" s="16" t="str">
        <f>O22</f>
        <v>Mon – Fri</v>
      </c>
      <c r="P71" s="91" t="s">
        <v>64</v>
      </c>
      <c r="Q71" s="91" t="s">
        <v>64</v>
      </c>
      <c r="R71" s="91" t="s">
        <v>64</v>
      </c>
      <c r="S71" s="22"/>
      <c r="W71" s="2"/>
      <c r="X71" s="33"/>
    </row>
    <row r="72" spans="1:24" ht="19.05" customHeight="1" x14ac:dyDescent="0.25">
      <c r="A72" s="29" t="s">
        <v>35</v>
      </c>
      <c r="B72" s="92" t="s">
        <v>64</v>
      </c>
      <c r="C72" s="92" t="s">
        <v>64</v>
      </c>
      <c r="D72" s="92" t="s">
        <v>64</v>
      </c>
      <c r="E72" s="92" t="s">
        <v>64</v>
      </c>
      <c r="F72" s="92" t="s">
        <v>64</v>
      </c>
      <c r="G72" s="92" t="s">
        <v>64</v>
      </c>
      <c r="H72" s="24" t="str">
        <f>H23</f>
        <v>Coach</v>
      </c>
      <c r="I72" s="24" t="str">
        <f t="shared" ref="I72:J72" si="55">I23</f>
        <v>Coach</v>
      </c>
      <c r="J72" s="24" t="str">
        <f t="shared" si="55"/>
        <v>Coach</v>
      </c>
      <c r="K72" s="24" t="str">
        <f>L23</f>
        <v>Coach</v>
      </c>
      <c r="L72" s="24" t="str">
        <f>L23</f>
        <v>Coach</v>
      </c>
      <c r="M72" s="24" t="str">
        <f>M23</f>
        <v>Coach</v>
      </c>
      <c r="N72" s="24" t="str">
        <f>N23</f>
        <v>Coach</v>
      </c>
      <c r="O72" s="24" t="str">
        <f>O23</f>
        <v>Coach</v>
      </c>
      <c r="P72" s="92" t="s">
        <v>64</v>
      </c>
      <c r="Q72" s="92" t="s">
        <v>64</v>
      </c>
      <c r="R72" s="92" t="s">
        <v>64</v>
      </c>
      <c r="S72" s="22"/>
      <c r="W72" s="2"/>
      <c r="X72" s="33"/>
    </row>
    <row r="73" spans="1:24" ht="19.05" customHeight="1" x14ac:dyDescent="0.25">
      <c r="A73" s="30" t="s">
        <v>36</v>
      </c>
      <c r="B73" s="37"/>
      <c r="C73" s="37"/>
      <c r="D73" s="37"/>
      <c r="E73" s="37"/>
      <c r="F73" s="37"/>
      <c r="G73" s="37"/>
      <c r="H73" s="37">
        <f t="shared" ref="H73:O73" si="56">MOD(H74-TIME(0,45,0),1)</f>
        <v>0.39861111111111114</v>
      </c>
      <c r="I73" s="37">
        <f t="shared" si="56"/>
        <v>0.43333333333333329</v>
      </c>
      <c r="J73" s="37">
        <f t="shared" si="56"/>
        <v>0.47499999999999998</v>
      </c>
      <c r="K73" s="37">
        <f t="shared" si="56"/>
        <v>0.52569444444444446</v>
      </c>
      <c r="L73" s="37">
        <f t="shared" si="56"/>
        <v>0.55208333333333337</v>
      </c>
      <c r="M73" s="37">
        <f t="shared" si="56"/>
        <v>0.5625</v>
      </c>
      <c r="N73" s="37">
        <f t="shared" si="56"/>
        <v>0.60694444444444451</v>
      </c>
      <c r="O73" s="37">
        <f t="shared" si="56"/>
        <v>0.64861111111111103</v>
      </c>
      <c r="P73" s="89"/>
      <c r="Q73" s="89"/>
      <c r="R73" s="89"/>
      <c r="S73" s="22"/>
      <c r="W73" s="2"/>
      <c r="X73" s="33"/>
    </row>
    <row r="74" spans="1:24" ht="19.05" customHeight="1" x14ac:dyDescent="0.25">
      <c r="A74" s="30" t="s">
        <v>51</v>
      </c>
      <c r="B74" s="76"/>
      <c r="C74" s="76"/>
      <c r="D74" s="76"/>
      <c r="E74" s="76"/>
      <c r="F74" s="76"/>
      <c r="G74" s="76"/>
      <c r="H74" s="37">
        <f t="shared" ref="H74:I74" si="57">MOD(H75-TIME(0,5,0),1)</f>
        <v>0.42986111111111114</v>
      </c>
      <c r="I74" s="37">
        <f t="shared" si="57"/>
        <v>0.46458333333333329</v>
      </c>
      <c r="J74" s="37">
        <f>MOD(J75-TIME(0,5,0),1)</f>
        <v>0.50624999999999998</v>
      </c>
      <c r="K74" s="37">
        <f>MOD(K75-TIME(0,5,0),1)</f>
        <v>0.55694444444444446</v>
      </c>
      <c r="L74" s="37">
        <f>MOD(L75-TIME(0,5,0),1)</f>
        <v>0.58333333333333337</v>
      </c>
      <c r="M74" s="37">
        <f>MOD(M75-TIME(0,5,0),1)</f>
        <v>0.59375</v>
      </c>
      <c r="N74" s="37">
        <f>MOD(N75-TIME(0,5,0),1)</f>
        <v>0.63819444444444451</v>
      </c>
      <c r="O74" s="37">
        <f>MOD(O75-TIME(0,5,0),1)</f>
        <v>0.67986111111111103</v>
      </c>
      <c r="P74" s="90"/>
      <c r="Q74" s="90"/>
      <c r="R74" s="90"/>
      <c r="S74" s="22"/>
      <c r="W74" s="2"/>
      <c r="X74" s="33"/>
    </row>
    <row r="75" spans="1:24" ht="19.05" customHeight="1" x14ac:dyDescent="0.25">
      <c r="A75" s="25" t="s">
        <v>3</v>
      </c>
      <c r="B75" s="91" t="s">
        <v>64</v>
      </c>
      <c r="C75" s="91" t="s">
        <v>64</v>
      </c>
      <c r="D75" s="91" t="s">
        <v>64</v>
      </c>
      <c r="E75" s="91" t="s">
        <v>64</v>
      </c>
      <c r="F75" s="91" t="s">
        <v>64</v>
      </c>
      <c r="G75" s="91" t="s">
        <v>64</v>
      </c>
      <c r="H75" s="54">
        <v>0.43333333333333335</v>
      </c>
      <c r="I75" s="54">
        <v>0.4680555555555555</v>
      </c>
      <c r="J75" s="54">
        <v>0.50972222222222219</v>
      </c>
      <c r="K75" s="54">
        <v>0.56041666666666667</v>
      </c>
      <c r="L75" s="54">
        <f>L33</f>
        <v>0.58680555555555558</v>
      </c>
      <c r="M75" s="54">
        <v>0.59722222222222221</v>
      </c>
      <c r="N75" s="54">
        <v>0.64166666666666672</v>
      </c>
      <c r="O75" s="54">
        <v>0.68333333333333324</v>
      </c>
      <c r="P75" s="42">
        <v>0.75069444444444444</v>
      </c>
      <c r="Q75" s="42">
        <v>0.8340277777777777</v>
      </c>
      <c r="R75" s="42">
        <v>0.91736111111111107</v>
      </c>
      <c r="S75" s="22"/>
      <c r="W75" s="2"/>
      <c r="X75" s="33"/>
    </row>
    <row r="76" spans="1:24" ht="19.05" customHeight="1" x14ac:dyDescent="0.25">
      <c r="A76" s="17" t="s">
        <v>5</v>
      </c>
      <c r="B76" s="27" t="s">
        <v>21</v>
      </c>
      <c r="C76" s="43" t="s">
        <v>22</v>
      </c>
      <c r="D76" s="43" t="s">
        <v>23</v>
      </c>
      <c r="E76" s="43" t="s">
        <v>11</v>
      </c>
      <c r="F76" s="43" t="s">
        <v>24</v>
      </c>
      <c r="G76" s="43" t="s">
        <v>25</v>
      </c>
      <c r="H76" s="55" t="s">
        <v>7</v>
      </c>
      <c r="I76" s="55" t="s">
        <v>45</v>
      </c>
      <c r="J76" s="55" t="s">
        <v>26</v>
      </c>
      <c r="K76" s="55" t="s">
        <v>46</v>
      </c>
      <c r="L76" s="55" t="s">
        <v>69</v>
      </c>
      <c r="M76" s="55" t="s">
        <v>27</v>
      </c>
      <c r="N76" s="55" t="s">
        <v>47</v>
      </c>
      <c r="O76" s="55" t="s">
        <v>44</v>
      </c>
      <c r="P76" s="43" t="s">
        <v>28</v>
      </c>
      <c r="Q76" s="43" t="s">
        <v>29</v>
      </c>
      <c r="R76" s="43" t="s">
        <v>30</v>
      </c>
      <c r="S76" s="22"/>
      <c r="W76" s="2"/>
      <c r="X76" s="33"/>
    </row>
    <row r="77" spans="1:24" ht="19.05" customHeight="1" x14ac:dyDescent="0.25"/>
  </sheetData>
  <mergeCells count="1">
    <mergeCell ref="A1:R1"/>
  </mergeCells>
  <phoneticPr fontId="9" type="noConversion"/>
  <pageMargins left="0.74803149606299213" right="0.47244094488188981" top="0.59055118110236227" bottom="0.62992125984251968" header="0.51181102362204722" footer="0.23622047244094491"/>
  <pageSetup paperSize="9" scale="56" fitToHeight="0" orientation="landscape" verticalDpi="360" r:id="rId1"/>
  <headerFooter alignWithMargins="0">
    <oddFooter>&amp;LSydney Trains | Trackwork Transport&amp;C Page &amp;P | &amp;N&amp;R&amp;F</oddFooter>
  </headerFooter>
  <rowBreaks count="2" manualBreakCount="2">
    <brk id="36" max="17" man="1"/>
    <brk id="58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Kat-Mt Vic to Lithgow</vt:lpstr>
      <vt:lpstr>'Kat-Mt Vic to Lithgow'!Print_Area</vt:lpstr>
      <vt:lpstr>'Kat-Mt Vic to Lithgow'!Print_Titles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2017-03-27T03:03:10Z</cp:lastPrinted>
  <dcterms:created xsi:type="dcterms:W3CDTF">2001-05-28T04:04:16Z</dcterms:created>
  <dcterms:modified xsi:type="dcterms:W3CDTF">2019-02-07T04:24:49Z</dcterms:modified>
</cp:coreProperties>
</file>