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8" yWindow="480" windowWidth="23256" windowHeight="8172"/>
  </bookViews>
  <sheets>
    <sheet name="Central-Sydenham via Airport" sheetId="2" r:id="rId1"/>
  </sheets>
  <definedNames>
    <definedName name="_xlnm.Print_Area" localSheetId="0">'Central-Sydenham via Airport'!$A$1:$P$24</definedName>
    <definedName name="_xlnm.Print_Titles" localSheetId="0">'Central-Sydenham via Airport'!$1:$2</definedName>
  </definedNames>
  <calcPr calcId="145621" calcOnSave="0" concurrentCalc="0"/>
</workbook>
</file>

<file path=xl/calcChain.xml><?xml version="1.0" encoding="utf-8"?>
<calcChain xmlns="http://schemas.openxmlformats.org/spreadsheetml/2006/main">
  <c r="D23" i="2" l="1"/>
  <c r="C6" i="2"/>
  <c r="D6" i="2"/>
  <c r="C23" i="2"/>
  <c r="E23" i="2"/>
  <c r="F23" i="2"/>
  <c r="C16" i="2"/>
  <c r="G23" i="2"/>
  <c r="B7" i="2"/>
  <c r="B8" i="2"/>
  <c r="B9" i="2"/>
  <c r="B10" i="2"/>
  <c r="B11" i="2"/>
  <c r="B12" i="2"/>
  <c r="B17" i="2"/>
  <c r="B18" i="2"/>
  <c r="B19" i="2"/>
  <c r="B20" i="2"/>
  <c r="B21" i="2"/>
  <c r="B22" i="2"/>
  <c r="H23" i="2"/>
  <c r="D16" i="2"/>
  <c r="C7" i="2"/>
  <c r="C8" i="2"/>
  <c r="C9" i="2"/>
  <c r="C10" i="2"/>
  <c r="C11" i="2"/>
  <c r="C12" i="2"/>
  <c r="C17" i="2"/>
  <c r="C18" i="2"/>
  <c r="C19" i="2"/>
  <c r="C20" i="2"/>
  <c r="C21" i="2"/>
  <c r="C22" i="2"/>
  <c r="E16" i="2"/>
  <c r="J23" i="2"/>
  <c r="I23" i="2"/>
  <c r="D7" i="2"/>
  <c r="D8" i="2"/>
  <c r="D9" i="2"/>
  <c r="D10" i="2"/>
  <c r="D11" i="2"/>
  <c r="D12" i="2"/>
  <c r="E6" i="2"/>
  <c r="F6" i="2"/>
  <c r="G6" i="2"/>
  <c r="H6" i="2"/>
  <c r="I6" i="2"/>
  <c r="J6" i="2"/>
  <c r="K6" i="2"/>
  <c r="D17" i="2"/>
  <c r="D18" i="2"/>
  <c r="D19" i="2"/>
  <c r="D20" i="2"/>
  <c r="D21" i="2"/>
  <c r="D22" i="2"/>
  <c r="K7" i="2"/>
  <c r="K8" i="2"/>
  <c r="K9" i="2"/>
  <c r="K10" i="2"/>
  <c r="K11" i="2"/>
  <c r="K12" i="2"/>
  <c r="L6" i="2"/>
  <c r="E7" i="2"/>
  <c r="E8" i="2"/>
  <c r="E9" i="2"/>
  <c r="E10" i="2"/>
  <c r="E11" i="2"/>
  <c r="E12" i="2"/>
  <c r="F16" i="2"/>
  <c r="K23" i="2"/>
  <c r="E17" i="2"/>
  <c r="E18" i="2"/>
  <c r="E19" i="2"/>
  <c r="E20" i="2"/>
  <c r="E21" i="2"/>
  <c r="E22" i="2"/>
  <c r="L7" i="2"/>
  <c r="L8" i="2"/>
  <c r="L9" i="2"/>
  <c r="L10" i="2"/>
  <c r="L11" i="2"/>
  <c r="L12" i="2"/>
  <c r="F7" i="2"/>
  <c r="F8" i="2"/>
  <c r="F9" i="2"/>
  <c r="F10" i="2"/>
  <c r="F11" i="2"/>
  <c r="F12" i="2"/>
  <c r="G16" i="2"/>
  <c r="L23" i="2"/>
  <c r="F17" i="2"/>
  <c r="F18" i="2"/>
  <c r="F19" i="2"/>
  <c r="F20" i="2"/>
  <c r="F21" i="2"/>
  <c r="F22" i="2"/>
  <c r="G7" i="2"/>
  <c r="G8" i="2"/>
  <c r="G9" i="2"/>
  <c r="G10" i="2"/>
  <c r="G11" i="2"/>
  <c r="G12" i="2"/>
  <c r="G17" i="2"/>
  <c r="G18" i="2"/>
  <c r="G19" i="2"/>
  <c r="G20" i="2"/>
  <c r="G21" i="2"/>
  <c r="G22" i="2"/>
  <c r="H16" i="2"/>
  <c r="I16" i="2"/>
  <c r="M23" i="2"/>
  <c r="I17" i="2"/>
  <c r="I18" i="2"/>
  <c r="I19" i="2"/>
  <c r="I20" i="2"/>
  <c r="I21" i="2"/>
  <c r="I22" i="2"/>
  <c r="I7" i="2"/>
  <c r="I8" i="2"/>
  <c r="I9" i="2"/>
  <c r="I10" i="2"/>
  <c r="I11" i="2"/>
  <c r="I12" i="2"/>
  <c r="H7" i="2"/>
  <c r="H8" i="2"/>
  <c r="H9" i="2"/>
  <c r="H10" i="2"/>
  <c r="H11" i="2"/>
  <c r="H12" i="2"/>
  <c r="H17" i="2"/>
  <c r="H18" i="2"/>
  <c r="H19" i="2"/>
  <c r="H20" i="2"/>
  <c r="H21" i="2"/>
  <c r="H22" i="2"/>
  <c r="N23" i="2"/>
  <c r="J7" i="2"/>
  <c r="J8" i="2"/>
  <c r="J9" i="2"/>
  <c r="J10" i="2"/>
  <c r="J11" i="2"/>
  <c r="J12" i="2"/>
</calcChain>
</file>

<file path=xl/comments1.xml><?xml version="1.0" encoding="utf-8"?>
<comments xmlns="http://schemas.openxmlformats.org/spreadsheetml/2006/main">
  <authors>
    <author>Carp, Iulia</author>
    <author>Serukeibau, Peni</author>
  </authors>
  <commentList>
    <comment ref="B6" authorId="0">
      <text>
        <r>
          <rPr>
            <b/>
            <sz val="9"/>
            <color indexed="81"/>
            <rFont val="Tahoma"/>
            <charset val="1"/>
          </rPr>
          <t>Carp, Iulia:</t>
        </r>
        <r>
          <rPr>
            <sz val="9"/>
            <color indexed="81"/>
            <rFont val="Tahoma"/>
            <charset val="1"/>
          </rPr>
          <t xml:space="preserve">
First service cancelled: 15-S arr 22:54 at Central</t>
        </r>
      </text>
    </comment>
    <comment ref="B9" authorId="0">
      <text>
        <r>
          <rPr>
            <b/>
            <sz val="9"/>
            <color indexed="81"/>
            <rFont val="Tahoma"/>
            <charset val="1"/>
          </rPr>
          <t>Carp, Iulia:</t>
        </r>
        <r>
          <rPr>
            <sz val="9"/>
            <color indexed="81"/>
            <rFont val="Tahoma"/>
            <charset val="1"/>
          </rPr>
          <t xml:space="preserve">
First service cancelled: 15-S SWTT time at Domestic Airport 23:04</t>
        </r>
      </text>
    </comment>
    <comment ref="I10" authorId="1">
      <text>
        <r>
          <rPr>
            <b/>
            <sz val="9"/>
            <color indexed="81"/>
            <rFont val="Tahoma"/>
            <family val="2"/>
          </rPr>
          <t>Serukeibau, Peni: 20/03/2019</t>
        </r>
        <r>
          <rPr>
            <sz val="9"/>
            <color indexed="81"/>
            <rFont val="Tahoma"/>
            <family val="2"/>
          </rPr>
          <t xml:space="preserve">
last Down Pax EX International 12:21am 80XY</t>
        </r>
      </text>
    </comment>
    <comment ref="B17" authorId="1">
      <text>
        <r>
          <rPr>
            <b/>
            <sz val="9"/>
            <color indexed="81"/>
            <rFont val="Tahoma"/>
            <family val="2"/>
          </rPr>
          <t xml:space="preserve">Carp, Iulia:
</t>
        </r>
        <r>
          <rPr>
            <sz val="9"/>
            <color indexed="81"/>
            <rFont val="Tahoma"/>
            <family val="2"/>
          </rPr>
          <t>last Up PAX depart Wolli Creek 2310hrs 81-V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Carp, Iulia:</t>
        </r>
        <r>
          <rPr>
            <sz val="9"/>
            <color indexed="81"/>
            <rFont val="Tahoma"/>
            <family val="2"/>
          </rPr>
          <t xml:space="preserve">
last Up PAX depart Wolli Creek 2310hrs 81-V</t>
        </r>
      </text>
    </comment>
    <comment ref="F18" authorId="1">
      <text>
        <r>
          <rPr>
            <b/>
            <sz val="9"/>
            <color indexed="81"/>
            <rFont val="Tahoma"/>
            <family val="2"/>
          </rPr>
          <t>Serukeibau, Peni: 20/03/2019</t>
        </r>
        <r>
          <rPr>
            <sz val="9"/>
            <color indexed="81"/>
            <rFont val="Tahoma"/>
            <family val="2"/>
          </rPr>
          <t xml:space="preserve">
Last Up EX International 2357hrs run # 3--W</t>
        </r>
      </text>
    </comment>
  </commentList>
</comments>
</file>

<file path=xl/sharedStrings.xml><?xml version="1.0" encoding="utf-8"?>
<sst xmlns="http://schemas.openxmlformats.org/spreadsheetml/2006/main" count="21" uniqueCount="14">
  <si>
    <t>service gap</t>
  </si>
  <si>
    <t>*** Service Gaps</t>
  </si>
  <si>
    <t>Towards Central</t>
  </si>
  <si>
    <t>CENTRAL</t>
  </si>
  <si>
    <t>Towards Sydenham</t>
  </si>
  <si>
    <t>International Airport</t>
  </si>
  <si>
    <t>Wolli Creek</t>
  </si>
  <si>
    <t>Domestic Airport</t>
  </si>
  <si>
    <t>Mascot</t>
  </si>
  <si>
    <t>SYDENHAM</t>
  </si>
  <si>
    <t>Green Square</t>
  </si>
  <si>
    <t>Route 60T8: Sydenham to Central via Airport</t>
  </si>
  <si>
    <t>T8 Airport
Central to Sydenham via Airport</t>
  </si>
  <si>
    <t>3 Weeknights - Tuesday 8, Wednesday 9 and Thursday 10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</si>
</sst>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:mm\ 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8"/>
      <color indexed="9"/>
      <name val="Arial"/>
      <family val="2"/>
    </font>
    <font>
      <b/>
      <sz val="11"/>
      <color theme="1" tint="0.1499984740745262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 tint="0.1499984740745262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9D2D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0" fontId="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4" fontId="8" fillId="2" borderId="5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18" fontId="2" fillId="0" borderId="0" xfId="0" applyNumberFormat="1" applyFont="1" applyFill="1" applyAlignment="1">
      <alignment vertical="center"/>
    </xf>
    <xf numFmtId="164" fontId="11" fillId="2" borderId="5" xfId="0" applyNumberFormat="1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vertical="center" wrapText="1"/>
    </xf>
    <xf numFmtId="18" fontId="2" fillId="2" borderId="4" xfId="0" applyNumberFormat="1" applyFont="1" applyFill="1" applyBorder="1" applyAlignment="1">
      <alignment horizontal="center" vertical="center"/>
    </xf>
    <xf numFmtId="18" fontId="2" fillId="2" borderId="2" xfId="0" applyNumberFormat="1" applyFont="1" applyFill="1" applyBorder="1" applyAlignment="1">
      <alignment horizontal="center" vertical="center"/>
    </xf>
    <xf numFmtId="18" fontId="2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164" fontId="2" fillId="2" borderId="0" xfId="0" applyNumberFormat="1" applyFont="1" applyFill="1" applyBorder="1" applyAlignment="1">
      <alignment vertical="center" wrapText="1"/>
    </xf>
    <xf numFmtId="164" fontId="11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/>
    <xf numFmtId="0" fontId="14" fillId="0" borderId="0" xfId="0" applyFont="1" applyFill="1" applyAlignment="1">
      <alignment vertical="center"/>
    </xf>
    <xf numFmtId="18" fontId="2" fillId="0" borderId="4" xfId="0" applyNumberFormat="1" applyFont="1" applyFill="1" applyBorder="1" applyAlignment="1">
      <alignment horizontal="center" vertical="center"/>
    </xf>
    <xf numFmtId="18" fontId="2" fillId="0" borderId="2" xfId="0" applyNumberFormat="1" applyFont="1" applyFill="1" applyBorder="1" applyAlignment="1">
      <alignment horizontal="center" vertical="center"/>
    </xf>
    <xf numFmtId="18" fontId="2" fillId="0" borderId="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E9D2D"/>
      <color rgb="FFFFFF66"/>
      <color rgb="FF0083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T26"/>
  <sheetViews>
    <sheetView showGridLines="0" tabSelected="1" view="pageBreakPreview" zoomScale="85" zoomScaleNormal="100" zoomScaleSheetLayoutView="85" workbookViewId="0">
      <selection activeCell="D20" sqref="D20"/>
    </sheetView>
  </sheetViews>
  <sheetFormatPr defaultColWidth="9.109375" defaultRowHeight="13.2" x14ac:dyDescent="0.25"/>
  <cols>
    <col min="1" max="1" width="26.44140625" style="3" customWidth="1"/>
    <col min="2" max="14" width="9" style="3" customWidth="1"/>
    <col min="15" max="16384" width="9.109375" style="2"/>
  </cols>
  <sheetData>
    <row r="1" spans="1:16" ht="60" customHeight="1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9.25" customHeight="1" x14ac:dyDescent="0.2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6" ht="15.9" customHeight="1" x14ac:dyDescent="0.25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1"/>
    </row>
    <row r="4" spans="1:16" ht="15.9" customHeight="1" x14ac:dyDescent="0.25">
      <c r="A4" s="13"/>
      <c r="B4" s="19"/>
      <c r="C4" s="19"/>
      <c r="D4" s="19"/>
      <c r="E4" s="19"/>
      <c r="F4" s="19"/>
      <c r="G4" s="19"/>
      <c r="H4" s="19"/>
      <c r="I4" s="19"/>
      <c r="J4" s="1"/>
      <c r="L4" s="20"/>
      <c r="N4" s="20"/>
    </row>
    <row r="5" spans="1:16" ht="15.9" customHeight="1" x14ac:dyDescent="0.25">
      <c r="A5" s="12" t="s">
        <v>4</v>
      </c>
      <c r="B5" s="21"/>
      <c r="C5" s="21"/>
      <c r="D5" s="22"/>
      <c r="E5" s="22"/>
      <c r="F5" s="22"/>
      <c r="G5" s="22"/>
      <c r="H5" s="22"/>
      <c r="I5" s="22"/>
      <c r="J5" s="6"/>
    </row>
    <row r="6" spans="1:16" ht="15.9" customHeight="1" x14ac:dyDescent="0.25">
      <c r="A6" s="16" t="s">
        <v>3</v>
      </c>
      <c r="B6" s="35">
        <v>0.94513888888888886</v>
      </c>
      <c r="C6" s="23">
        <f>MOD(B6+TIME(0,7,0),1)</f>
        <v>0.95</v>
      </c>
      <c r="D6" s="23">
        <f>MOD(C6+TIME(0,8,0),1)</f>
        <v>0.95555555555555549</v>
      </c>
      <c r="E6" s="23">
        <f t="shared" ref="E6:F6" si="0">MOD(D6+TIME(0,10,0),1)</f>
        <v>0.96249999999999991</v>
      </c>
      <c r="F6" s="23">
        <f t="shared" si="0"/>
        <v>0.96944444444444433</v>
      </c>
      <c r="G6" s="23">
        <f t="shared" ref="G6" si="1">MOD(F6+TIME(0,10,0),1)</f>
        <v>0.97638888888888875</v>
      </c>
      <c r="H6" s="23">
        <f t="shared" ref="H6" si="2">MOD(G6+TIME(0,10,0),1)</f>
        <v>0.98333333333333317</v>
      </c>
      <c r="I6" s="23">
        <f t="shared" ref="I6:J6" si="3">MOD(H6+TIME(0,10,0),1)</f>
        <v>0.99027777777777759</v>
      </c>
      <c r="J6" s="23">
        <f t="shared" si="3"/>
        <v>0.99722222222222201</v>
      </c>
      <c r="K6" s="23">
        <f t="shared" ref="K6" si="4">MOD(J6+TIME(0,15,0),1)</f>
        <v>7.6388888888887507E-3</v>
      </c>
      <c r="L6" s="23">
        <f t="shared" ref="L6" si="5">MOD(K6+TIME(0,15,0),1)</f>
        <v>1.8055555555555415E-2</v>
      </c>
      <c r="M6" s="2"/>
      <c r="N6" s="2"/>
    </row>
    <row r="7" spans="1:16" ht="15.9" customHeight="1" x14ac:dyDescent="0.25">
      <c r="A7" s="10" t="s">
        <v>10</v>
      </c>
      <c r="B7" s="36">
        <f t="shared" ref="B7:F7" si="6">MOD(B6+TIME(0,9,0),1)</f>
        <v>0.95138888888888884</v>
      </c>
      <c r="C7" s="24">
        <f t="shared" ref="C7:D7" si="7">MOD(C6+TIME(0,9,0),1)</f>
        <v>0.95624999999999993</v>
      </c>
      <c r="D7" s="24">
        <f t="shared" si="7"/>
        <v>0.96180555555555547</v>
      </c>
      <c r="E7" s="24">
        <f t="shared" si="6"/>
        <v>0.96874999999999989</v>
      </c>
      <c r="F7" s="24">
        <f t="shared" si="6"/>
        <v>0.97569444444444431</v>
      </c>
      <c r="G7" s="24">
        <f t="shared" ref="G7:H7" si="8">MOD(G6+TIME(0,9,0),1)</f>
        <v>0.98263888888888873</v>
      </c>
      <c r="H7" s="24">
        <f t="shared" si="8"/>
        <v>0.98958333333333315</v>
      </c>
      <c r="I7" s="24">
        <f t="shared" ref="I7:J7" si="9">MOD(I6+TIME(0,9,0),1)</f>
        <v>0.99652777777777757</v>
      </c>
      <c r="J7" s="24">
        <f t="shared" si="9"/>
        <v>3.4722222222220989E-3</v>
      </c>
      <c r="K7" s="24">
        <f t="shared" ref="K7:L7" si="10">MOD(K6+TIME(0,9,0),1)</f>
        <v>1.3888888888888749E-2</v>
      </c>
      <c r="L7" s="24">
        <f t="shared" si="10"/>
        <v>2.4305555555555414E-2</v>
      </c>
      <c r="M7" s="2"/>
      <c r="N7" s="2"/>
    </row>
    <row r="8" spans="1:16" ht="15.9" customHeight="1" x14ac:dyDescent="0.25">
      <c r="A8" s="10" t="s">
        <v>8</v>
      </c>
      <c r="B8" s="36">
        <f t="shared" ref="B8:F8" si="11">MOD(B7+TIME(0,8,0),1)</f>
        <v>0.95694444444444438</v>
      </c>
      <c r="C8" s="24">
        <f t="shared" ref="C8:D8" si="12">MOD(C7+TIME(0,8,0),1)</f>
        <v>0.96180555555555547</v>
      </c>
      <c r="D8" s="24">
        <f t="shared" si="12"/>
        <v>0.96736111111111101</v>
      </c>
      <c r="E8" s="24">
        <f t="shared" si="11"/>
        <v>0.97430555555555542</v>
      </c>
      <c r="F8" s="24">
        <f t="shared" si="11"/>
        <v>0.98124999999999984</v>
      </c>
      <c r="G8" s="24">
        <f t="shared" ref="G8:H8" si="13">MOD(G7+TIME(0,8,0),1)</f>
        <v>0.98819444444444426</v>
      </c>
      <c r="H8" s="24">
        <f t="shared" si="13"/>
        <v>0.99513888888888868</v>
      </c>
      <c r="I8" s="24">
        <f t="shared" ref="I8:J8" si="14">MOD(I7+TIME(0,8,0),1)</f>
        <v>2.0833333333332149E-3</v>
      </c>
      <c r="J8" s="24">
        <f t="shared" si="14"/>
        <v>9.0277777777776555E-3</v>
      </c>
      <c r="K8" s="24">
        <f t="shared" ref="K8:L8" si="15">MOD(K7+TIME(0,8,0),1)</f>
        <v>1.9444444444444306E-2</v>
      </c>
      <c r="L8" s="24">
        <f t="shared" si="15"/>
        <v>2.986111111111097E-2</v>
      </c>
      <c r="M8" s="2"/>
      <c r="N8" s="2"/>
    </row>
    <row r="9" spans="1:16" ht="15.9" customHeight="1" x14ac:dyDescent="0.25">
      <c r="A9" s="10" t="s">
        <v>7</v>
      </c>
      <c r="B9" s="36">
        <f t="shared" ref="B9:F9" si="16">MOD(B8+TIME(0,6,0),1)</f>
        <v>0.96111111111111103</v>
      </c>
      <c r="C9" s="24">
        <f t="shared" ref="C9:D9" si="17">MOD(C8+TIME(0,6,0),1)</f>
        <v>0.96597222222222212</v>
      </c>
      <c r="D9" s="24">
        <f t="shared" si="17"/>
        <v>0.97152777777777766</v>
      </c>
      <c r="E9" s="24">
        <f t="shared" si="16"/>
        <v>0.97847222222222208</v>
      </c>
      <c r="F9" s="24">
        <f t="shared" si="16"/>
        <v>0.9854166666666665</v>
      </c>
      <c r="G9" s="24">
        <f t="shared" ref="G9:H9" si="18">MOD(G8+TIME(0,6,0),1)</f>
        <v>0.99236111111111092</v>
      </c>
      <c r="H9" s="24">
        <f t="shared" si="18"/>
        <v>0.99930555555555534</v>
      </c>
      <c r="I9" s="24">
        <f t="shared" ref="I9:J9" si="19">MOD(I8+TIME(0,6,0),1)</f>
        <v>6.2499999999998815E-3</v>
      </c>
      <c r="J9" s="24">
        <f t="shared" si="19"/>
        <v>1.3194444444444321E-2</v>
      </c>
      <c r="K9" s="24">
        <f t="shared" ref="K9:L9" si="20">MOD(K8+TIME(0,6,0),1)</f>
        <v>2.3611111111110972E-2</v>
      </c>
      <c r="L9" s="24">
        <f t="shared" si="20"/>
        <v>3.4027777777777636E-2</v>
      </c>
      <c r="M9" s="2"/>
      <c r="N9" s="2"/>
    </row>
    <row r="10" spans="1:16" ht="15.9" customHeight="1" x14ac:dyDescent="0.25">
      <c r="A10" s="10" t="s">
        <v>5</v>
      </c>
      <c r="B10" s="36">
        <f t="shared" ref="B10:F10" si="21">MOD(B9+TIME(0,10,0),1)</f>
        <v>0.96805555555555545</v>
      </c>
      <c r="C10" s="24">
        <f t="shared" ref="C10:D10" si="22">MOD(C9+TIME(0,10,0),1)</f>
        <v>0.97291666666666654</v>
      </c>
      <c r="D10" s="24">
        <f t="shared" si="22"/>
        <v>0.97847222222222208</v>
      </c>
      <c r="E10" s="24">
        <f t="shared" si="21"/>
        <v>0.9854166666666665</v>
      </c>
      <c r="F10" s="24">
        <f t="shared" si="21"/>
        <v>0.99236111111111092</v>
      </c>
      <c r="G10" s="24">
        <f t="shared" ref="G10:H10" si="23">MOD(G9+TIME(0,10,0),1)</f>
        <v>0.99930555555555534</v>
      </c>
      <c r="H10" s="24">
        <f t="shared" si="23"/>
        <v>6.2499999999998668E-3</v>
      </c>
      <c r="I10" s="24">
        <f t="shared" ref="I10:J10" si="24">MOD(I9+TIME(0,10,0),1)</f>
        <v>1.3194444444444325E-2</v>
      </c>
      <c r="J10" s="24">
        <f t="shared" si="24"/>
        <v>2.0138888888888765E-2</v>
      </c>
      <c r="K10" s="24">
        <f t="shared" ref="K10:L10" si="25">MOD(K9+TIME(0,10,0),1)</f>
        <v>3.0555555555555416E-2</v>
      </c>
      <c r="L10" s="24">
        <f t="shared" si="25"/>
        <v>4.0972222222222077E-2</v>
      </c>
      <c r="M10" s="2"/>
      <c r="N10" s="2"/>
    </row>
    <row r="11" spans="1:16" ht="15.9" customHeight="1" x14ac:dyDescent="0.25">
      <c r="A11" s="10" t="s">
        <v>6</v>
      </c>
      <c r="B11" s="36">
        <f t="shared" ref="B11:F12" si="26">MOD(B10+TIME(0,8,0),1)</f>
        <v>0.97361111111111098</v>
      </c>
      <c r="C11" s="24">
        <f t="shared" ref="C11:D11" si="27">MOD(C10+TIME(0,8,0),1)</f>
        <v>0.97847222222222208</v>
      </c>
      <c r="D11" s="24">
        <f t="shared" si="27"/>
        <v>0.98402777777777761</v>
      </c>
      <c r="E11" s="24">
        <f t="shared" si="26"/>
        <v>0.99097222222222203</v>
      </c>
      <c r="F11" s="24">
        <f t="shared" si="26"/>
        <v>0.99791666666666645</v>
      </c>
      <c r="G11" s="24">
        <f t="shared" ref="G11:H11" si="28">MOD(G10+TIME(0,8,0),1)</f>
        <v>4.8611111111109828E-3</v>
      </c>
      <c r="H11" s="24">
        <f t="shared" si="28"/>
        <v>1.1805555555555423E-2</v>
      </c>
      <c r="I11" s="24">
        <f t="shared" ref="I11:J11" si="29">MOD(I10+TIME(0,8,0),1)</f>
        <v>1.8749999999999881E-2</v>
      </c>
      <c r="J11" s="24">
        <f t="shared" si="29"/>
        <v>2.5694444444444322E-2</v>
      </c>
      <c r="K11" s="24">
        <f t="shared" ref="K11:L11" si="30">MOD(K10+TIME(0,8,0),1)</f>
        <v>3.6111111111110969E-2</v>
      </c>
      <c r="L11" s="24">
        <f t="shared" si="30"/>
        <v>4.6527777777777633E-2</v>
      </c>
      <c r="M11" s="2"/>
      <c r="N11" s="2"/>
    </row>
    <row r="12" spans="1:16" ht="15.9" customHeight="1" x14ac:dyDescent="0.25">
      <c r="A12" s="17" t="s">
        <v>9</v>
      </c>
      <c r="B12" s="37">
        <f t="shared" si="26"/>
        <v>0.97916666666666652</v>
      </c>
      <c r="C12" s="25">
        <f t="shared" ref="C12:D12" si="31">MOD(C11+TIME(0,8,0),1)</f>
        <v>0.98402777777777761</v>
      </c>
      <c r="D12" s="25">
        <f t="shared" si="31"/>
        <v>0.98958333333333315</v>
      </c>
      <c r="E12" s="25">
        <f t="shared" si="26"/>
        <v>0.99652777777777757</v>
      </c>
      <c r="F12" s="25">
        <f t="shared" si="26"/>
        <v>3.4722222222220989E-3</v>
      </c>
      <c r="G12" s="25">
        <f t="shared" ref="G12:H12" si="32">MOD(G11+TIME(0,8,0),1)</f>
        <v>1.0416666666666539E-2</v>
      </c>
      <c r="H12" s="25">
        <f t="shared" si="32"/>
        <v>1.736111111111098E-2</v>
      </c>
      <c r="I12" s="25">
        <f t="shared" ref="I12:J12" si="33">MOD(I11+TIME(0,8,0),1)</f>
        <v>2.4305555555555438E-2</v>
      </c>
      <c r="J12" s="25">
        <f t="shared" si="33"/>
        <v>3.1249999999999879E-2</v>
      </c>
      <c r="K12" s="25">
        <f t="shared" ref="K12:L12" si="34">MOD(K11+TIME(0,8,0),1)</f>
        <v>4.1666666666666526E-2</v>
      </c>
      <c r="L12" s="25">
        <f t="shared" si="34"/>
        <v>5.208333333333319E-2</v>
      </c>
      <c r="M12" s="2"/>
      <c r="N12" s="2"/>
    </row>
    <row r="13" spans="1:16" ht="15.9" customHeight="1" x14ac:dyDescent="0.25">
      <c r="A13" s="11"/>
      <c r="B13" s="28"/>
      <c r="C13" s="28"/>
      <c r="D13" s="6"/>
      <c r="E13" s="6"/>
      <c r="F13" s="6"/>
      <c r="G13" s="6"/>
      <c r="H13" s="6"/>
      <c r="I13" s="6"/>
      <c r="J13" s="6"/>
    </row>
    <row r="14" spans="1:16" ht="15.9" customHeight="1" x14ac:dyDescent="0.25">
      <c r="B14" s="34"/>
      <c r="D14" s="29"/>
      <c r="E14" s="29"/>
      <c r="F14" s="29"/>
      <c r="G14" s="29"/>
      <c r="H14" s="29"/>
      <c r="I14" s="29"/>
      <c r="J14" s="6"/>
    </row>
    <row r="15" spans="1:16" s="9" customFormat="1" ht="15" customHeight="1" x14ac:dyDescent="0.25">
      <c r="A15" s="15" t="s">
        <v>2</v>
      </c>
      <c r="B15" s="30"/>
      <c r="C15" s="30"/>
      <c r="D15" s="31"/>
      <c r="E15" s="31"/>
      <c r="F15" s="31"/>
      <c r="G15" s="31"/>
      <c r="H15" s="31"/>
      <c r="I15" s="31"/>
      <c r="J15" s="31"/>
      <c r="K15" s="32"/>
      <c r="L15" s="32"/>
      <c r="M15" s="32"/>
      <c r="N15" s="32"/>
    </row>
    <row r="16" spans="1:16" s="4" customFormat="1" ht="15.9" customHeight="1" x14ac:dyDescent="0.25">
      <c r="A16" s="16" t="s">
        <v>9</v>
      </c>
      <c r="B16" s="35">
        <v>0.96666666666666667</v>
      </c>
      <c r="C16" s="23">
        <f>MOD(B16+TIME(0,8,0),1)</f>
        <v>0.97222222222222221</v>
      </c>
      <c r="D16" s="23">
        <f>MOD(C16+TIME(0,7,0),1)</f>
        <v>0.9770833333333333</v>
      </c>
      <c r="E16" s="23">
        <f>MOD(D16+TIME(0,8,0),1)</f>
        <v>0.98263888888888884</v>
      </c>
      <c r="F16" s="23">
        <f t="shared" ref="F16:I16" si="35">MOD(E16+TIME(0,10,0),1)</f>
        <v>0.98958333333333326</v>
      </c>
      <c r="G16" s="23">
        <f t="shared" si="35"/>
        <v>0.99652777777777768</v>
      </c>
      <c r="H16" s="23">
        <f t="shared" si="35"/>
        <v>3.4722222222220989E-3</v>
      </c>
      <c r="I16" s="23">
        <f t="shared" si="35"/>
        <v>1.0416666666666543E-2</v>
      </c>
      <c r="J16" s="9"/>
      <c r="K16" s="9"/>
    </row>
    <row r="17" spans="1:20" s="4" customFormat="1" ht="15.9" customHeight="1" x14ac:dyDescent="0.25">
      <c r="A17" s="18" t="s">
        <v>6</v>
      </c>
      <c r="B17" s="36">
        <f t="shared" ref="B17:D17" si="36">MOD(B16+TIME(0,8,0),1)</f>
        <v>0.97222222222222221</v>
      </c>
      <c r="C17" s="24">
        <f t="shared" si="36"/>
        <v>0.97777777777777775</v>
      </c>
      <c r="D17" s="24">
        <f t="shared" si="36"/>
        <v>0.98263888888888884</v>
      </c>
      <c r="E17" s="24">
        <f t="shared" ref="E17:F17" si="37">MOD(E16+TIME(0,8,0),1)</f>
        <v>0.98819444444444438</v>
      </c>
      <c r="F17" s="24">
        <f t="shared" si="37"/>
        <v>0.9951388888888888</v>
      </c>
      <c r="G17" s="24">
        <f t="shared" ref="G17:H17" si="38">MOD(G16+TIME(0,8,0),1)</f>
        <v>2.0833333333332149E-3</v>
      </c>
      <c r="H17" s="24">
        <f t="shared" si="38"/>
        <v>9.0277777777776555E-3</v>
      </c>
      <c r="I17" s="24">
        <f t="shared" ref="I17" si="39">MOD(I16+TIME(0,8,0),1)</f>
        <v>1.59722222222221E-2</v>
      </c>
      <c r="J17" s="9"/>
      <c r="K17" s="9"/>
    </row>
    <row r="18" spans="1:20" s="4" customFormat="1" ht="15.9" customHeight="1" x14ac:dyDescent="0.25">
      <c r="A18" s="18" t="s">
        <v>5</v>
      </c>
      <c r="B18" s="36">
        <f t="shared" ref="B18:D18" si="40">MOD(B17+TIME(0,8,0),1)</f>
        <v>0.97777777777777775</v>
      </c>
      <c r="C18" s="24">
        <f t="shared" si="40"/>
        <v>0.98333333333333328</v>
      </c>
      <c r="D18" s="24">
        <f t="shared" si="40"/>
        <v>0.98819444444444438</v>
      </c>
      <c r="E18" s="24">
        <f t="shared" ref="E18:F18" si="41">MOD(E17+TIME(0,8,0),1)</f>
        <v>0.99374999999999991</v>
      </c>
      <c r="F18" s="24">
        <f t="shared" si="41"/>
        <v>6.9444444444433095E-4</v>
      </c>
      <c r="G18" s="24">
        <f t="shared" ref="G18:H18" si="42">MOD(G17+TIME(0,8,0),1)</f>
        <v>7.6388888888887707E-3</v>
      </c>
      <c r="H18" s="24">
        <f t="shared" si="42"/>
        <v>1.4583333333333212E-2</v>
      </c>
      <c r="I18" s="24">
        <f t="shared" ref="I18" si="43">MOD(I17+TIME(0,8,0),1)</f>
        <v>2.1527777777777656E-2</v>
      </c>
      <c r="J18" s="9"/>
      <c r="K18" s="9"/>
    </row>
    <row r="19" spans="1:20" s="4" customFormat="1" ht="15.9" customHeight="1" x14ac:dyDescent="0.25">
      <c r="A19" s="18" t="s">
        <v>7</v>
      </c>
      <c r="B19" s="36">
        <f t="shared" ref="B19:D19" si="44">MOD(B18+TIME(0,10,0),1)</f>
        <v>0.98472222222222217</v>
      </c>
      <c r="C19" s="24">
        <f t="shared" si="44"/>
        <v>0.9902777777777777</v>
      </c>
      <c r="D19" s="24">
        <f t="shared" si="44"/>
        <v>0.9951388888888888</v>
      </c>
      <c r="E19" s="24">
        <f t="shared" ref="E19:F19" si="45">MOD(E18+TIME(0,10,0),1)</f>
        <v>6.9444444444433095E-4</v>
      </c>
      <c r="F19" s="24">
        <f t="shared" si="45"/>
        <v>7.638888888888775E-3</v>
      </c>
      <c r="G19" s="24">
        <f t="shared" ref="G19:H19" si="46">MOD(G18+TIME(0,10,0),1)</f>
        <v>1.4583333333333216E-2</v>
      </c>
      <c r="H19" s="24">
        <f t="shared" si="46"/>
        <v>2.1527777777777656E-2</v>
      </c>
      <c r="I19" s="24">
        <f t="shared" ref="I19" si="47">MOD(I18+TIME(0,10,0),1)</f>
        <v>2.84722222222221E-2</v>
      </c>
      <c r="J19" s="9"/>
      <c r="K19" s="9"/>
    </row>
    <row r="20" spans="1:20" s="4" customFormat="1" ht="15.9" customHeight="1" x14ac:dyDescent="0.25">
      <c r="A20" s="18" t="s">
        <v>8</v>
      </c>
      <c r="B20" s="36">
        <f t="shared" ref="B20:D20" si="48">MOD(B19+TIME(0,6,0),1)</f>
        <v>0.98888888888888882</v>
      </c>
      <c r="C20" s="24">
        <f t="shared" si="48"/>
        <v>0.99444444444444435</v>
      </c>
      <c r="D20" s="24">
        <f t="shared" si="48"/>
        <v>0.99930555555555545</v>
      </c>
      <c r="E20" s="24">
        <f t="shared" ref="E20:F20" si="49">MOD(E19+TIME(0,6,0),1)</f>
        <v>4.8611111111109976E-3</v>
      </c>
      <c r="F20" s="24">
        <f t="shared" si="49"/>
        <v>1.1805555555555441E-2</v>
      </c>
      <c r="G20" s="24">
        <f t="shared" ref="G20:H20" si="50">MOD(G19+TIME(0,6,0),1)</f>
        <v>1.8749999999999881E-2</v>
      </c>
      <c r="H20" s="24">
        <f t="shared" si="50"/>
        <v>2.5694444444444322E-2</v>
      </c>
      <c r="I20" s="24">
        <f t="shared" ref="I20" si="51">MOD(I19+TIME(0,6,0),1)</f>
        <v>3.2638888888888766E-2</v>
      </c>
      <c r="J20" s="9"/>
      <c r="K20" s="9"/>
    </row>
    <row r="21" spans="1:20" s="4" customFormat="1" ht="15.9" customHeight="1" x14ac:dyDescent="0.25">
      <c r="A21" s="18" t="s">
        <v>10</v>
      </c>
      <c r="B21" s="36">
        <f t="shared" ref="B21:D21" si="52">MOD(B20+TIME(0,8,0),1)</f>
        <v>0.99444444444444435</v>
      </c>
      <c r="C21" s="24">
        <f t="shared" si="52"/>
        <v>0.99999999999999989</v>
      </c>
      <c r="D21" s="24">
        <f t="shared" si="52"/>
        <v>4.8611111111109828E-3</v>
      </c>
      <c r="E21" s="24">
        <f t="shared" ref="E21:F21" si="53">MOD(E20+TIME(0,8,0),1)</f>
        <v>1.0416666666666553E-2</v>
      </c>
      <c r="F21" s="24">
        <f t="shared" si="53"/>
        <v>1.7361111111110997E-2</v>
      </c>
      <c r="G21" s="24">
        <f t="shared" ref="G21:H21" si="54">MOD(G20+TIME(0,8,0),1)</f>
        <v>2.4305555555555438E-2</v>
      </c>
      <c r="H21" s="24">
        <f t="shared" si="54"/>
        <v>3.1249999999999879E-2</v>
      </c>
      <c r="I21" s="24">
        <f t="shared" ref="I21" si="55">MOD(I20+TIME(0,8,0),1)</f>
        <v>3.8194444444444323E-2</v>
      </c>
      <c r="J21" s="9"/>
      <c r="K21" s="9"/>
    </row>
    <row r="22" spans="1:20" s="4" customFormat="1" ht="15.9" customHeight="1" x14ac:dyDescent="0.25">
      <c r="A22" s="14" t="s">
        <v>3</v>
      </c>
      <c r="B22" s="37">
        <f t="shared" ref="B22:D22" si="56">MOD(B21+TIME(0,9,0),1)</f>
        <v>6.9444444444433095E-4</v>
      </c>
      <c r="C22" s="25">
        <f t="shared" si="56"/>
        <v>6.2499999999998668E-3</v>
      </c>
      <c r="D22" s="25">
        <f t="shared" si="56"/>
        <v>1.1111111111110981E-2</v>
      </c>
      <c r="E22" s="25">
        <f t="shared" ref="E22:F22" si="57">MOD(E21+TIME(0,9,0),1)</f>
        <v>1.6666666666666552E-2</v>
      </c>
      <c r="F22" s="25">
        <f t="shared" si="57"/>
        <v>2.3611111111110996E-2</v>
      </c>
      <c r="G22" s="25">
        <f t="shared" ref="G22:H22" si="58">MOD(G21+TIME(0,9,0),1)</f>
        <v>3.0555555555555437E-2</v>
      </c>
      <c r="H22" s="25">
        <f t="shared" si="58"/>
        <v>3.7499999999999881E-2</v>
      </c>
      <c r="I22" s="25">
        <f t="shared" ref="I22" si="59">MOD(I21+TIME(0,9,0),1)</f>
        <v>4.4444444444444321E-2</v>
      </c>
      <c r="J22" s="9"/>
      <c r="K22" s="9"/>
    </row>
    <row r="23" spans="1:20" s="4" customFormat="1" ht="15.6" hidden="1" customHeight="1" x14ac:dyDescent="0.25">
      <c r="A23" s="8" t="s">
        <v>0</v>
      </c>
      <c r="B23" s="26"/>
      <c r="C23" s="27" t="e">
        <f>MOD(#REF!-#REF!,1)</f>
        <v>#REF!</v>
      </c>
      <c r="D23" s="27" t="e">
        <f>MOD(#REF!-#REF!,1)</f>
        <v>#REF!</v>
      </c>
      <c r="E23" s="27" t="e">
        <f>MOD(#REF!-#REF!,1)</f>
        <v>#REF!</v>
      </c>
      <c r="F23" s="27" t="e">
        <f>MOD(#REF!-#REF!,1)</f>
        <v>#REF!</v>
      </c>
      <c r="G23" s="27" t="e">
        <f>MOD(B16-#REF!,1)</f>
        <v>#REF!</v>
      </c>
      <c r="H23" s="27">
        <f t="shared" ref="H23:N23" si="60">MOD(C16-B16,1)</f>
        <v>5.5555555555555358E-3</v>
      </c>
      <c r="I23" s="27">
        <f t="shared" si="60"/>
        <v>4.8611111111110938E-3</v>
      </c>
      <c r="J23" s="27">
        <f t="shared" si="60"/>
        <v>5.5555555555555358E-3</v>
      </c>
      <c r="K23" s="27">
        <f t="shared" si="60"/>
        <v>6.9444444444444198E-3</v>
      </c>
      <c r="L23" s="27">
        <f t="shared" si="60"/>
        <v>6.9444444444444198E-3</v>
      </c>
      <c r="M23" s="27">
        <f t="shared" si="60"/>
        <v>6.9444444444444198E-3</v>
      </c>
      <c r="N23" s="27">
        <f t="shared" si="60"/>
        <v>6.9444444444444441E-3</v>
      </c>
      <c r="O23" s="9"/>
      <c r="P23" s="9"/>
      <c r="T23" s="5" t="s">
        <v>1</v>
      </c>
    </row>
    <row r="24" spans="1:20" s="4" customFormat="1" ht="15.6" customHeight="1" x14ac:dyDescent="0.25">
      <c r="A24" s="7"/>
      <c r="B24" s="7"/>
      <c r="C24" s="7"/>
      <c r="D24" s="33"/>
      <c r="E24" s="33"/>
      <c r="F24" s="33"/>
      <c r="G24" s="33"/>
      <c r="H24" s="33"/>
      <c r="I24" s="33"/>
      <c r="J24" s="33"/>
      <c r="K24" s="6"/>
      <c r="L24" s="6"/>
      <c r="M24" s="6"/>
      <c r="N24" s="6"/>
      <c r="O24" s="9"/>
      <c r="P24" s="9"/>
    </row>
    <row r="25" spans="1:20" x14ac:dyDescent="0.25">
      <c r="P25" s="9"/>
    </row>
    <row r="26" spans="1:20" x14ac:dyDescent="0.25">
      <c r="P26" s="9"/>
    </row>
  </sheetData>
  <mergeCells count="3">
    <mergeCell ref="A3:I3"/>
    <mergeCell ref="A2:K2"/>
    <mergeCell ref="A1:P1"/>
  </mergeCells>
  <phoneticPr fontId="0" type="noConversion"/>
  <printOptions horizontalCentered="1"/>
  <pageMargins left="0.51181102362204722" right="0.43307086614173229" top="0.39370078740157483" bottom="0.43307086614173229" header="0.51181102362204722" footer="0.31496062992125984"/>
  <pageSetup paperSize="9" scale="75" fitToHeight="0" orientation="landscape" r:id="rId1"/>
  <headerFooter alignWithMargins="0">
    <oddFooter>&amp;LTrackwork Transport | Sydney Trains&amp;CPage &amp;P | &amp;N&amp;R&amp;F</oddFooter>
  </headerFooter>
  <ignoredErrors>
    <ignoredError sqref="C16:D16 C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Central-Sydenham via Airport</vt:lpstr>
      <vt:lpstr>'Central-Sydenham via Airport'!Print_Area</vt:lpstr>
      <vt:lpstr>'Central-Sydenham via Airport'!Print_Titles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Bondi Junction TT</dc:title>
  <dc:creator>Peni Serukeibau</dc:creator>
  <cp:lastModifiedBy>Carp, Iulia</cp:lastModifiedBy>
  <cp:lastPrinted>2017-08-08T01:43:38Z</cp:lastPrinted>
  <dcterms:created xsi:type="dcterms:W3CDTF">2011-07-25T02:08:43Z</dcterms:created>
  <dcterms:modified xsi:type="dcterms:W3CDTF">2019-09-19T08:59:42Z</dcterms:modified>
</cp:coreProperties>
</file>