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76" yWindow="36" windowWidth="7956" windowHeight="7248"/>
  </bookViews>
  <sheets>
    <sheet name="Central to Bondi Junction" sheetId="2" r:id="rId1"/>
  </sheets>
  <definedNames>
    <definedName name="_xlnm.Print_Area" localSheetId="0">'Central to Bondi Junction'!$A$1:$M$71</definedName>
    <definedName name="_xlnm.Print_Titles" localSheetId="0">'Central to Bondi Junction'!$1:$2</definedName>
  </definedNames>
  <calcPr calcId="145621"/>
</workbook>
</file>

<file path=xl/calcChain.xml><?xml version="1.0" encoding="utf-8"?>
<calcChain xmlns="http://schemas.openxmlformats.org/spreadsheetml/2006/main">
  <c r="B28" i="2" l="1"/>
  <c r="B27" i="2" s="1"/>
  <c r="C7" i="2" l="1"/>
  <c r="C8" i="2" s="1"/>
  <c r="E7" i="2"/>
  <c r="E8" i="2" s="1"/>
  <c r="C28" i="2"/>
  <c r="C61" i="2"/>
  <c r="C59" i="2" s="1"/>
  <c r="D67" i="2"/>
  <c r="D65" i="2" s="1"/>
  <c r="C67" i="2"/>
  <c r="C65" i="2" s="1"/>
  <c r="C64" i="2" s="1"/>
  <c r="G67" i="2"/>
  <c r="G65" i="2" s="1"/>
  <c r="B61" i="2"/>
  <c r="B59" i="2" s="1"/>
  <c r="B58" i="2" s="1"/>
  <c r="C52" i="2"/>
  <c r="C53" i="2" s="1"/>
  <c r="E52" i="2"/>
  <c r="E53" i="2" s="1"/>
  <c r="E54" i="2" s="1"/>
  <c r="F52" i="2"/>
  <c r="F53" i="2" s="1"/>
  <c r="H52" i="2"/>
  <c r="H53" i="2" s="1"/>
  <c r="I52" i="2"/>
  <c r="I53" i="2" s="1"/>
  <c r="I54" i="2" s="1"/>
  <c r="D46" i="2"/>
  <c r="D47" i="2" s="1"/>
  <c r="C46" i="2"/>
  <c r="C47" i="2" s="1"/>
  <c r="E37" i="2"/>
  <c r="E36" i="2" s="1"/>
  <c r="F37" i="2"/>
  <c r="G37" i="2"/>
  <c r="H37" i="2"/>
  <c r="I37" i="2"/>
  <c r="B26" i="2"/>
  <c r="B25" i="2" s="1"/>
  <c r="B24" i="2" s="1"/>
  <c r="F16" i="2"/>
  <c r="F17" i="2" s="1"/>
  <c r="H16" i="2"/>
  <c r="H17" i="2" s="1"/>
  <c r="I16" i="2"/>
  <c r="J16" i="2" s="1"/>
  <c r="K16" i="2"/>
  <c r="K17" i="2" s="1"/>
  <c r="L16" i="2"/>
  <c r="L17" i="2" s="1"/>
  <c r="L18" i="2" s="1"/>
  <c r="L19" i="2" s="1"/>
  <c r="L20" i="2" s="1"/>
  <c r="D7" i="2"/>
  <c r="D8" i="2" s="1"/>
  <c r="D45" i="2"/>
  <c r="C45" i="2"/>
  <c r="C60" i="2"/>
  <c r="B60" i="2"/>
  <c r="F66" i="2"/>
  <c r="D66" i="2"/>
  <c r="C66" i="2"/>
  <c r="G66" i="2"/>
  <c r="F67" i="2"/>
  <c r="F51" i="2"/>
  <c r="E51" i="2"/>
  <c r="C51" i="2"/>
  <c r="I51" i="2"/>
  <c r="H51" i="2"/>
  <c r="A70" i="2"/>
  <c r="A44" i="2"/>
  <c r="G36" i="2" l="1"/>
  <c r="G35" i="2" s="1"/>
  <c r="G34" i="2" s="1"/>
  <c r="G33" i="2" s="1"/>
  <c r="E35" i="2"/>
  <c r="E34" i="2" s="1"/>
  <c r="E33" i="2" s="1"/>
  <c r="H36" i="2"/>
  <c r="H35" i="2" s="1"/>
  <c r="H34" i="2" s="1"/>
  <c r="H33" i="2" s="1"/>
  <c r="H40" i="2" s="1"/>
  <c r="D28" i="2"/>
  <c r="D27" i="2" s="1"/>
  <c r="D26" i="2" s="1"/>
  <c r="D25" i="2" s="1"/>
  <c r="D24" i="2" s="1"/>
  <c r="D31" i="2" s="1"/>
  <c r="C27" i="2"/>
  <c r="J37" i="2"/>
  <c r="I36" i="2"/>
  <c r="I35" i="2" s="1"/>
  <c r="I34" i="2" s="1"/>
  <c r="I33" i="2" s="1"/>
  <c r="F36" i="2"/>
  <c r="C26" i="2"/>
  <c r="C25" i="2" s="1"/>
  <c r="C24" i="2" s="1"/>
  <c r="C31" i="2" s="1"/>
  <c r="J21" i="2"/>
  <c r="J17" i="2"/>
  <c r="D48" i="2"/>
  <c r="E47" i="2"/>
  <c r="D49" i="2"/>
  <c r="F18" i="2"/>
  <c r="F19" i="2" s="1"/>
  <c r="F20" i="2" s="1"/>
  <c r="D12" i="2"/>
  <c r="G16" i="2"/>
  <c r="H21" i="2" s="1"/>
  <c r="I17" i="2"/>
  <c r="I18" i="2" s="1"/>
  <c r="I19" i="2" s="1"/>
  <c r="I20" i="2" s="1"/>
  <c r="E65" i="2"/>
  <c r="D64" i="2"/>
  <c r="D68" i="2" s="1"/>
  <c r="H54" i="2"/>
  <c r="G64" i="2"/>
  <c r="H65" i="2"/>
  <c r="H64" i="2" s="1"/>
  <c r="F7" i="2"/>
  <c r="F8" i="2" s="1"/>
  <c r="E9" i="2"/>
  <c r="E10" i="2" s="1"/>
  <c r="E11" i="2" s="1"/>
  <c r="I21" i="2"/>
  <c r="H18" i="2"/>
  <c r="H19" i="2" s="1"/>
  <c r="H20" i="2" s="1"/>
  <c r="I55" i="2"/>
  <c r="D59" i="2"/>
  <c r="C58" i="2"/>
  <c r="C62" i="2" s="1"/>
  <c r="K21" i="2"/>
  <c r="K18" i="2"/>
  <c r="K19" i="2" s="1"/>
  <c r="K20" i="2" s="1"/>
  <c r="G53" i="2"/>
  <c r="F55" i="2"/>
  <c r="F54" i="2"/>
  <c r="D53" i="2"/>
  <c r="E55" i="2" s="1"/>
  <c r="C54" i="2"/>
  <c r="L21" i="2"/>
  <c r="B7" i="2"/>
  <c r="C9" i="2"/>
  <c r="C10" i="2" s="1"/>
  <c r="C11" i="2" s="1"/>
  <c r="E12" i="2"/>
  <c r="C48" i="2"/>
  <c r="B47" i="2"/>
  <c r="D9" i="2"/>
  <c r="D10" i="2" s="1"/>
  <c r="D11" i="2" s="1"/>
  <c r="E28" i="2" l="1"/>
  <c r="E27" i="2" s="1"/>
  <c r="J36" i="2"/>
  <c r="J35" i="2"/>
  <c r="J34" i="2" s="1"/>
  <c r="J33" i="2" s="1"/>
  <c r="J40" i="2" s="1"/>
  <c r="I40" i="2"/>
  <c r="F35" i="2"/>
  <c r="F34" i="2" s="1"/>
  <c r="F33" i="2" s="1"/>
  <c r="F47" i="2"/>
  <c r="E48" i="2"/>
  <c r="E49" i="2"/>
  <c r="B8" i="2"/>
  <c r="B9" i="2" s="1"/>
  <c r="B10" i="2" s="1"/>
  <c r="B11" i="2" s="1"/>
  <c r="G17" i="2"/>
  <c r="G18" i="2" s="1"/>
  <c r="G19" i="2" s="1"/>
  <c r="G20" i="2" s="1"/>
  <c r="G21" i="2"/>
  <c r="C12" i="2"/>
  <c r="J18" i="2"/>
  <c r="J19" i="2" s="1"/>
  <c r="J20" i="2" s="1"/>
  <c r="G55" i="2"/>
  <c r="G54" i="2"/>
  <c r="B48" i="2"/>
  <c r="C49" i="2"/>
  <c r="D55" i="2"/>
  <c r="D54" i="2"/>
  <c r="E59" i="2"/>
  <c r="D58" i="2"/>
  <c r="D62" i="2" s="1"/>
  <c r="F12" i="2"/>
  <c r="F9" i="2"/>
  <c r="F10" i="2" s="1"/>
  <c r="F11" i="2" s="1"/>
  <c r="G7" i="2"/>
  <c r="G8" i="2" s="1"/>
  <c r="H55" i="2"/>
  <c r="E64" i="2"/>
  <c r="E68" i="2" s="1"/>
  <c r="F65" i="2"/>
  <c r="F64" i="2" s="1"/>
  <c r="E26" i="2"/>
  <c r="E25" i="2" s="1"/>
  <c r="E24" i="2" s="1"/>
  <c r="E31" i="2" s="1"/>
  <c r="F28" i="2"/>
  <c r="F27" i="2" s="1"/>
  <c r="H68" i="2"/>
  <c r="F40" i="2" l="1"/>
  <c r="G40" i="2"/>
  <c r="F68" i="2"/>
  <c r="G68" i="2"/>
  <c r="F49" i="2"/>
  <c r="F48" i="2"/>
  <c r="G47" i="2"/>
  <c r="F26" i="2"/>
  <c r="F25" i="2" s="1"/>
  <c r="F24" i="2" s="1"/>
  <c r="F31" i="2" s="1"/>
  <c r="G28" i="2"/>
  <c r="G27" i="2" s="1"/>
  <c r="F59" i="2"/>
  <c r="E58" i="2"/>
  <c r="E62" i="2" s="1"/>
  <c r="H7" i="2"/>
  <c r="H8" i="2" s="1"/>
  <c r="G12" i="2"/>
  <c r="G9" i="2"/>
  <c r="G10" i="2" s="1"/>
  <c r="G11" i="2" s="1"/>
  <c r="H47" i="2" l="1"/>
  <c r="G49" i="2"/>
  <c r="G48" i="2"/>
  <c r="F58" i="2"/>
  <c r="F62" i="2" s="1"/>
  <c r="G59" i="2"/>
  <c r="G26" i="2"/>
  <c r="G25" i="2" s="1"/>
  <c r="G24" i="2" s="1"/>
  <c r="G31" i="2" s="1"/>
  <c r="H28" i="2"/>
  <c r="H27" i="2" s="1"/>
  <c r="I7" i="2"/>
  <c r="I8" i="2" s="1"/>
  <c r="H12" i="2"/>
  <c r="H9" i="2"/>
  <c r="H10" i="2" s="1"/>
  <c r="H11" i="2" s="1"/>
  <c r="I47" i="2" l="1"/>
  <c r="H49" i="2"/>
  <c r="H48" i="2"/>
  <c r="I28" i="2"/>
  <c r="I27" i="2" s="1"/>
  <c r="H26" i="2"/>
  <c r="H25" i="2" s="1"/>
  <c r="H24" i="2" s="1"/>
  <c r="H31" i="2" s="1"/>
  <c r="J7" i="2"/>
  <c r="J8" i="2" s="1"/>
  <c r="I9" i="2"/>
  <c r="I10" i="2" s="1"/>
  <c r="I11" i="2" s="1"/>
  <c r="I12" i="2"/>
  <c r="G58" i="2"/>
  <c r="G62" i="2" s="1"/>
  <c r="H59" i="2"/>
  <c r="J47" i="2" l="1"/>
  <c r="I49" i="2"/>
  <c r="I48" i="2"/>
  <c r="J12" i="2"/>
  <c r="J9" i="2"/>
  <c r="J10" i="2" s="1"/>
  <c r="J11" i="2" s="1"/>
  <c r="K7" i="2"/>
  <c r="K8" i="2" s="1"/>
  <c r="I59" i="2"/>
  <c r="H58" i="2"/>
  <c r="H62" i="2" s="1"/>
  <c r="B71" i="2"/>
  <c r="J28" i="2"/>
  <c r="J27" i="2" s="1"/>
  <c r="I26" i="2"/>
  <c r="I25" i="2" s="1"/>
  <c r="I24" i="2" s="1"/>
  <c r="I31" i="2" s="1"/>
  <c r="J49" i="2" l="1"/>
  <c r="J48" i="2"/>
  <c r="K47" i="2"/>
  <c r="J59" i="2"/>
  <c r="I58" i="2"/>
  <c r="I62" i="2" s="1"/>
  <c r="K28" i="2"/>
  <c r="K27" i="2" s="1"/>
  <c r="J26" i="2"/>
  <c r="J25" i="2" s="1"/>
  <c r="J24" i="2" s="1"/>
  <c r="J31" i="2" s="1"/>
  <c r="L7" i="2"/>
  <c r="K9" i="2"/>
  <c r="K10" i="2" s="1"/>
  <c r="K11" i="2" s="1"/>
  <c r="K12" i="2"/>
  <c r="C71" i="2"/>
  <c r="L8" i="2" l="1"/>
  <c r="B16" i="2"/>
  <c r="B17" i="2" s="1"/>
  <c r="K48" i="2"/>
  <c r="K49" i="2"/>
  <c r="L47" i="2"/>
  <c r="D71" i="2"/>
  <c r="K26" i="2"/>
  <c r="K25" i="2" s="1"/>
  <c r="K24" i="2" s="1"/>
  <c r="K31" i="2" s="1"/>
  <c r="L28" i="2"/>
  <c r="L27" i="2" s="1"/>
  <c r="L12" i="2"/>
  <c r="L9" i="2"/>
  <c r="L10" i="2" s="1"/>
  <c r="L11" i="2" s="1"/>
  <c r="K59" i="2"/>
  <c r="J58" i="2"/>
  <c r="J62" i="2" s="1"/>
  <c r="L49" i="2" l="1"/>
  <c r="L48" i="2"/>
  <c r="M47" i="2"/>
  <c r="L59" i="2"/>
  <c r="K58" i="2"/>
  <c r="K62" i="2" s="1"/>
  <c r="M28" i="2"/>
  <c r="M27" i="2" s="1"/>
  <c r="L26" i="2"/>
  <c r="L25" i="2" s="1"/>
  <c r="L24" i="2" s="1"/>
  <c r="L31" i="2" s="1"/>
  <c r="C16" i="2"/>
  <c r="C17" i="2" s="1"/>
  <c r="B18" i="2"/>
  <c r="B19" i="2" s="1"/>
  <c r="B20" i="2" s="1"/>
  <c r="B21" i="2"/>
  <c r="E71" i="2"/>
  <c r="B53" i="2" l="1"/>
  <c r="M49" i="2"/>
  <c r="M48" i="2"/>
  <c r="D16" i="2"/>
  <c r="D17" i="2" s="1"/>
  <c r="C18" i="2"/>
  <c r="C19" i="2" s="1"/>
  <c r="C20" i="2" s="1"/>
  <c r="C21" i="2"/>
  <c r="M26" i="2"/>
  <c r="M25" i="2" s="1"/>
  <c r="M24" i="2" s="1"/>
  <c r="M31" i="2" s="1"/>
  <c r="B37" i="2"/>
  <c r="B36" i="2" s="1"/>
  <c r="F71" i="2"/>
  <c r="M59" i="2"/>
  <c r="L58" i="2"/>
  <c r="L62" i="2" s="1"/>
  <c r="C55" i="2" l="1"/>
  <c r="B54" i="2"/>
  <c r="B55" i="2"/>
  <c r="M58" i="2"/>
  <c r="M62" i="2" s="1"/>
  <c r="B65" i="2"/>
  <c r="B64" i="2" s="1"/>
  <c r="G71" i="2"/>
  <c r="C37" i="2"/>
  <c r="C36" i="2" s="1"/>
  <c r="B35" i="2"/>
  <c r="B34" i="2" s="1"/>
  <c r="B33" i="2" s="1"/>
  <c r="B40" i="2" s="1"/>
  <c r="D21" i="2"/>
  <c r="E16" i="2"/>
  <c r="E17" i="2" s="1"/>
  <c r="D18" i="2"/>
  <c r="D19" i="2" s="1"/>
  <c r="D20" i="2" s="1"/>
  <c r="D37" i="2" l="1"/>
  <c r="C35" i="2"/>
  <c r="C34" i="2" s="1"/>
  <c r="C33" i="2" s="1"/>
  <c r="C40" i="2" s="1"/>
  <c r="E18" i="2"/>
  <c r="E19" i="2" s="1"/>
  <c r="E20" i="2" s="1"/>
  <c r="E21" i="2"/>
  <c r="F21" i="2"/>
  <c r="B68" i="2"/>
  <c r="C68" i="2"/>
  <c r="D36" i="2" l="1"/>
  <c r="D35" i="2" l="1"/>
  <c r="D34" i="2" s="1"/>
  <c r="D33" i="2" s="1"/>
  <c r="D40" i="2" l="1"/>
  <c r="E40" i="2"/>
</calcChain>
</file>

<file path=xl/comments1.xml><?xml version="1.0" encoding="utf-8"?>
<comments xmlns="http://schemas.openxmlformats.org/spreadsheetml/2006/main">
  <authors>
    <author>pserukeibau</author>
  </authors>
  <commentList>
    <comment ref="G14" authorId="0">
      <text>
        <r>
          <rPr>
            <sz val="8"/>
            <color indexed="81"/>
            <rFont val="Tahoma"/>
            <family val="2"/>
          </rPr>
          <t>Central - Bondi Yoyo service.</t>
        </r>
      </text>
    </comment>
    <comment ref="J14" authorId="0">
      <text>
        <r>
          <rPr>
            <sz val="8"/>
            <color indexed="81"/>
            <rFont val="Tahoma"/>
            <family val="2"/>
          </rPr>
          <t>Central - Bondi Yoyo service.</t>
        </r>
      </text>
    </comment>
    <comment ref="G38" authorId="0">
      <text>
        <r>
          <rPr>
            <sz val="8"/>
            <color indexed="81"/>
            <rFont val="Tahoma"/>
            <family val="2"/>
          </rPr>
          <t>Central - Bondi Yoyo service.</t>
        </r>
      </text>
    </comment>
    <comment ref="J38" authorId="0">
      <text>
        <r>
          <rPr>
            <sz val="8"/>
            <color indexed="81"/>
            <rFont val="Tahoma"/>
            <family val="2"/>
          </rPr>
          <t>Central - Bondi Yoyo service.</t>
        </r>
      </text>
    </comment>
    <comment ref="B45" authorId="0">
      <text>
        <r>
          <rPr>
            <sz val="8"/>
            <color indexed="81"/>
            <rFont val="Tahoma"/>
            <family val="2"/>
          </rPr>
          <t>Central - Bondi Yoyo service.</t>
        </r>
      </text>
    </comment>
    <comment ref="E45" authorId="0">
      <text>
        <r>
          <rPr>
            <sz val="8"/>
            <color indexed="81"/>
            <rFont val="Tahoma"/>
            <family val="2"/>
          </rPr>
          <t>Central - Bondi Yoyo service.</t>
        </r>
      </text>
    </comment>
    <comment ref="D51" authorId="0">
      <text>
        <r>
          <rPr>
            <sz val="8"/>
            <color indexed="81"/>
            <rFont val="Tahoma"/>
            <family val="2"/>
          </rPr>
          <t>Central - Bondi Yoyo service.</t>
        </r>
      </text>
    </comment>
    <comment ref="G51" authorId="0">
      <text>
        <r>
          <rPr>
            <sz val="8"/>
            <color indexed="81"/>
            <rFont val="Tahoma"/>
            <family val="2"/>
          </rPr>
          <t>Central - Bondi Yoyo service.</t>
        </r>
      </text>
    </comment>
    <comment ref="E66" authorId="0">
      <text>
        <r>
          <rPr>
            <sz val="8"/>
            <color indexed="81"/>
            <rFont val="Tahoma"/>
            <family val="2"/>
          </rPr>
          <t>Central - Bondi Yoyo service.</t>
        </r>
      </text>
    </comment>
    <comment ref="H66" authorId="0">
      <text>
        <r>
          <rPr>
            <sz val="8"/>
            <color indexed="81"/>
            <rFont val="Tahoma"/>
            <family val="2"/>
          </rPr>
          <t>Central - Bondi Yoyo service.</t>
        </r>
      </text>
    </comment>
  </commentList>
</comments>
</file>

<file path=xl/sharedStrings.xml><?xml version="1.0" encoding="utf-8"?>
<sst xmlns="http://schemas.openxmlformats.org/spreadsheetml/2006/main" count="183" uniqueCount="32">
  <si>
    <t>Train Number</t>
  </si>
  <si>
    <t>Train Arrives</t>
  </si>
  <si>
    <t>Martin Place</t>
  </si>
  <si>
    <t>Kings Cross</t>
  </si>
  <si>
    <t>Edgecliff</t>
  </si>
  <si>
    <t>Train Departs</t>
  </si>
  <si>
    <t>service gap</t>
  </si>
  <si>
    <t xml:space="preserve">– </t>
  </si>
  <si>
    <t>Note: "–" denotes that timetabled bus does not connect with any train service, it's timetabled to maintain a consistent service gap</t>
  </si>
  <si>
    <t>T4 Eastern Suburbs &amp; Illawarra Line
Central to Bondi Junction</t>
  </si>
  <si>
    <t>Towards Bondi Junction</t>
  </si>
  <si>
    <t>Towards Central</t>
  </si>
  <si>
    <t>BONDI JUNCTION</t>
  </si>
  <si>
    <t>CENTRAL</t>
  </si>
  <si>
    <t>Route 22T4 : Bondi Junction, then Central and return</t>
  </si>
  <si>
    <t>614T</t>
  </si>
  <si>
    <t>609P</t>
  </si>
  <si>
    <t>612V</t>
  </si>
  <si>
    <t>605R</t>
  </si>
  <si>
    <t>614S</t>
  </si>
  <si>
    <t>609N</t>
  </si>
  <si>
    <t>612U</t>
  </si>
  <si>
    <t>623X</t>
  </si>
  <si>
    <t>612T</t>
  </si>
  <si>
    <t>602P</t>
  </si>
  <si>
    <t>601J</t>
  </si>
  <si>
    <t>612S</t>
  </si>
  <si>
    <t>602N</t>
  </si>
  <si>
    <t>-</t>
  </si>
  <si>
    <t>388B</t>
  </si>
  <si>
    <t>Route 20T4 : Bondi Junction, then all stations Martin Palce then Central and return</t>
  </si>
  <si>
    <t>4 weeknights - Monday 14, Tuesday 15, Wednesday 16 and Thursday 17 October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</si>
</sst>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h:mm\ 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b/>
      <sz val="11"/>
      <color theme="1" tint="0.14999847407452621"/>
      <name val="Arial"/>
      <family val="2"/>
    </font>
    <font>
      <b/>
      <sz val="1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83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20" fontId="0" fillId="3" borderId="0" xfId="0" applyNumberFormat="1" applyFill="1" applyAlignment="1">
      <alignment vertical="center"/>
    </xf>
    <xf numFmtId="165" fontId="7" fillId="3" borderId="0" xfId="0" applyNumberFormat="1" applyFont="1" applyFill="1" applyBorder="1" applyAlignment="1">
      <alignment horizontal="center" vertical="center"/>
    </xf>
    <xf numFmtId="20" fontId="10" fillId="3" borderId="0" xfId="0" applyNumberFormat="1" applyFont="1" applyFill="1" applyAlignment="1">
      <alignment vertical="center"/>
    </xf>
    <xf numFmtId="18" fontId="2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16" fillId="3" borderId="4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16" fillId="3" borderId="4" xfId="0" applyFont="1" applyFill="1" applyBorder="1" applyAlignment="1">
      <alignment horizontal="right"/>
    </xf>
    <xf numFmtId="164" fontId="17" fillId="3" borderId="6" xfId="0" applyNumberFormat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18" fontId="14" fillId="3" borderId="4" xfId="0" applyNumberFormat="1" applyFont="1" applyFill="1" applyBorder="1" applyAlignment="1">
      <alignment horizontal="center" vertical="center"/>
    </xf>
    <xf numFmtId="18" fontId="5" fillId="3" borderId="5" xfId="0" applyNumberFormat="1" applyFont="1" applyFill="1" applyBorder="1" applyAlignment="1">
      <alignment horizontal="center" vertical="center"/>
    </xf>
    <xf numFmtId="18" fontId="5" fillId="3" borderId="3" xfId="0" applyNumberFormat="1" applyFont="1" applyFill="1" applyBorder="1" applyAlignment="1">
      <alignment horizontal="center" vertical="center"/>
    </xf>
    <xf numFmtId="18" fontId="5" fillId="3" borderId="4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165" fontId="8" fillId="3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18" fontId="5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 wrapText="1"/>
    </xf>
    <xf numFmtId="164" fontId="5" fillId="3" borderId="0" xfId="0" applyNumberFormat="1" applyFont="1" applyFill="1" applyBorder="1" applyAlignment="1">
      <alignment vertical="center" wrapText="1"/>
    </xf>
    <xf numFmtId="0" fontId="13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164" fontId="17" fillId="3" borderId="0" xfId="0" applyNumberFormat="1" applyFont="1" applyFill="1" applyBorder="1" applyAlignment="1">
      <alignment horizontal="left" vertical="center" wrapText="1"/>
    </xf>
    <xf numFmtId="18" fontId="13" fillId="3" borderId="4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 wrapText="1"/>
    </xf>
    <xf numFmtId="164" fontId="4" fillId="4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83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O257"/>
  <sheetViews>
    <sheetView showGridLines="0" tabSelected="1" view="pageBreakPreview" zoomScaleNormal="100" zoomScaleSheetLayoutView="100" workbookViewId="0">
      <selection activeCell="A2" sqref="A2:M2"/>
    </sheetView>
  </sheetViews>
  <sheetFormatPr defaultColWidth="9.109375" defaultRowHeight="13.2" x14ac:dyDescent="0.25"/>
  <cols>
    <col min="1" max="1" width="28.6640625" style="3" customWidth="1"/>
    <col min="2" max="14" width="11.6640625" style="1" customWidth="1"/>
    <col min="15" max="16384" width="9.109375" style="1"/>
  </cols>
  <sheetData>
    <row r="1" spans="1:15" ht="69.900000000000006" customHeight="1" x14ac:dyDescent="0.25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5" ht="33" customHeight="1" x14ac:dyDescent="0.25">
      <c r="A2" s="56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5" ht="15.9" customHeight="1" x14ac:dyDescent="0.25">
      <c r="A3" s="54" t="s">
        <v>30</v>
      </c>
      <c r="B3" s="54"/>
      <c r="C3" s="54"/>
      <c r="D3" s="54"/>
      <c r="E3" s="54"/>
      <c r="F3" s="54"/>
      <c r="G3" s="54"/>
      <c r="H3" s="10"/>
      <c r="I3" s="10"/>
      <c r="J3" s="10"/>
      <c r="K3" s="2"/>
    </row>
    <row r="4" spans="1:15" s="16" customFormat="1" ht="15" customHeight="1" x14ac:dyDescent="0.25">
      <c r="A4" s="32" t="s">
        <v>10</v>
      </c>
      <c r="B4" s="40"/>
      <c r="C4" s="40"/>
      <c r="D4" s="40"/>
      <c r="E4" s="40"/>
      <c r="F4" s="40"/>
      <c r="G4" s="40"/>
      <c r="H4" s="40"/>
      <c r="I4" s="40"/>
      <c r="J4" s="20"/>
    </row>
    <row r="5" spans="1:15" ht="15.6" customHeight="1" x14ac:dyDescent="0.25">
      <c r="A5" s="21" t="s">
        <v>0</v>
      </c>
      <c r="B5" s="38" t="s">
        <v>7</v>
      </c>
      <c r="C5" s="33" t="s">
        <v>25</v>
      </c>
      <c r="D5" s="33" t="s">
        <v>26</v>
      </c>
      <c r="E5" s="33" t="s">
        <v>27</v>
      </c>
      <c r="F5" s="38" t="s">
        <v>28</v>
      </c>
      <c r="G5" s="38" t="s">
        <v>28</v>
      </c>
      <c r="H5" s="38" t="s">
        <v>28</v>
      </c>
      <c r="I5" s="38" t="s">
        <v>28</v>
      </c>
      <c r="J5" s="38" t="s">
        <v>28</v>
      </c>
      <c r="K5" s="38" t="s">
        <v>28</v>
      </c>
      <c r="L5" s="38" t="s">
        <v>28</v>
      </c>
      <c r="M5" s="4"/>
    </row>
    <row r="6" spans="1:15" s="4" customFormat="1" ht="15.6" customHeight="1" x14ac:dyDescent="0.25">
      <c r="A6" s="22" t="s">
        <v>1</v>
      </c>
      <c r="B6" s="39" t="s">
        <v>7</v>
      </c>
      <c r="C6" s="34">
        <v>0.90416666666666667</v>
      </c>
      <c r="D6" s="34">
        <v>0.90972222222222221</v>
      </c>
      <c r="E6" s="34">
        <v>0.91875000000000007</v>
      </c>
      <c r="F6" s="39" t="s">
        <v>28</v>
      </c>
      <c r="G6" s="39" t="s">
        <v>28</v>
      </c>
      <c r="H6" s="39" t="s">
        <v>28</v>
      </c>
      <c r="I6" s="39" t="s">
        <v>28</v>
      </c>
      <c r="J6" s="39" t="s">
        <v>28</v>
      </c>
      <c r="K6" s="39" t="s">
        <v>28</v>
      </c>
      <c r="L6" s="39" t="s">
        <v>28</v>
      </c>
    </row>
    <row r="7" spans="1:15" s="4" customFormat="1" ht="15.6" customHeight="1" x14ac:dyDescent="0.25">
      <c r="A7" s="18" t="s">
        <v>13</v>
      </c>
      <c r="B7" s="35">
        <f>MOD(C7-TIME(0,10,0),1)</f>
        <v>0.90138888888888891</v>
      </c>
      <c r="C7" s="35">
        <f>MOD(C6+TIME(0,6,0),1)</f>
        <v>0.90833333333333333</v>
      </c>
      <c r="D7" s="35">
        <f>MOD(D6+TIME(0,6,0),1)</f>
        <v>0.91388888888888886</v>
      </c>
      <c r="E7" s="35">
        <f>MOD(E6+TIME(0,6,0),1)</f>
        <v>0.92291666666666672</v>
      </c>
      <c r="F7" s="35">
        <f>MOD(E7+TIME(0,7,0),1)</f>
        <v>0.92777777777777781</v>
      </c>
      <c r="G7" s="35">
        <f>MOD(F7+TIME(0,8,0),1)</f>
        <v>0.93333333333333335</v>
      </c>
      <c r="H7" s="35">
        <f>MOD(G7+TIME(0,7,0),1)</f>
        <v>0.93819444444444444</v>
      </c>
      <c r="I7" s="35">
        <f>MOD(H7+TIME(0,8,0),1)</f>
        <v>0.94374999999999998</v>
      </c>
      <c r="J7" s="35">
        <f>MOD(I7+TIME(0,7,0),1)</f>
        <v>0.94861111111111107</v>
      </c>
      <c r="K7" s="35">
        <f>MOD(J7+TIME(0,8,0),1)</f>
        <v>0.95416666666666661</v>
      </c>
      <c r="L7" s="35">
        <f>MOD(K7+TIME(0,7,0),1)</f>
        <v>0.9590277777777777</v>
      </c>
    </row>
    <row r="8" spans="1:15" s="4" customFormat="1" ht="15.6" customHeight="1" x14ac:dyDescent="0.25">
      <c r="A8" s="18" t="s">
        <v>2</v>
      </c>
      <c r="B8" s="36">
        <f t="shared" ref="B8:L8" si="0">MOD(B7+TIME(0,11,0),1)</f>
        <v>0.90902777777777777</v>
      </c>
      <c r="C8" s="36">
        <f t="shared" si="0"/>
        <v>0.91597222222222219</v>
      </c>
      <c r="D8" s="36">
        <f t="shared" si="0"/>
        <v>0.92152777777777772</v>
      </c>
      <c r="E8" s="36">
        <f t="shared" si="0"/>
        <v>0.93055555555555558</v>
      </c>
      <c r="F8" s="36">
        <f t="shared" si="0"/>
        <v>0.93541666666666667</v>
      </c>
      <c r="G8" s="36">
        <f t="shared" si="0"/>
        <v>0.94097222222222221</v>
      </c>
      <c r="H8" s="36">
        <f t="shared" si="0"/>
        <v>0.9458333333333333</v>
      </c>
      <c r="I8" s="36">
        <f t="shared" si="0"/>
        <v>0.95138888888888884</v>
      </c>
      <c r="J8" s="36">
        <f t="shared" si="0"/>
        <v>0.95624999999999993</v>
      </c>
      <c r="K8" s="36">
        <f t="shared" si="0"/>
        <v>0.96180555555555547</v>
      </c>
      <c r="L8" s="36">
        <f t="shared" si="0"/>
        <v>0.96666666666666656</v>
      </c>
    </row>
    <row r="9" spans="1:15" s="4" customFormat="1" ht="15.6" customHeight="1" x14ac:dyDescent="0.25">
      <c r="A9" s="18" t="s">
        <v>3</v>
      </c>
      <c r="B9" s="36">
        <f>MOD(B8+TIME(0,8,0),1)</f>
        <v>0.9145833333333333</v>
      </c>
      <c r="C9" s="36">
        <f t="shared" ref="C9:D9" si="1">MOD(C8+TIME(0,8,0),1)</f>
        <v>0.92152777777777772</v>
      </c>
      <c r="D9" s="36">
        <f t="shared" si="1"/>
        <v>0.92708333333333326</v>
      </c>
      <c r="E9" s="36">
        <f t="shared" ref="E9" si="2">MOD(E8+TIME(0,8,0),1)</f>
        <v>0.93611111111111112</v>
      </c>
      <c r="F9" s="36">
        <f t="shared" ref="F9" si="3">MOD(F8+TIME(0,8,0),1)</f>
        <v>0.94097222222222221</v>
      </c>
      <c r="G9" s="36">
        <f t="shared" ref="G9:J11" si="4">MOD(G8+TIME(0,8,0),1)</f>
        <v>0.94652777777777775</v>
      </c>
      <c r="H9" s="36">
        <f t="shared" si="4"/>
        <v>0.95138888888888884</v>
      </c>
      <c r="I9" s="36">
        <f t="shared" si="4"/>
        <v>0.95694444444444438</v>
      </c>
      <c r="J9" s="36">
        <f t="shared" si="4"/>
        <v>0.96180555555555547</v>
      </c>
      <c r="K9" s="36">
        <f t="shared" ref="K9:L11" si="5">MOD(K8+TIME(0,8,0),1)</f>
        <v>0.96736111111111101</v>
      </c>
      <c r="L9" s="36">
        <f t="shared" si="5"/>
        <v>0.9722222222222221</v>
      </c>
    </row>
    <row r="10" spans="1:15" s="4" customFormat="1" ht="15.6" customHeight="1" x14ac:dyDescent="0.25">
      <c r="A10" s="18" t="s">
        <v>4</v>
      </c>
      <c r="B10" s="36">
        <f>MOD(B9+TIME(0,8,0),1)</f>
        <v>0.92013888888888884</v>
      </c>
      <c r="C10" s="36">
        <f t="shared" ref="C10:D10" si="6">MOD(C9+TIME(0,8,0),1)</f>
        <v>0.92708333333333326</v>
      </c>
      <c r="D10" s="36">
        <f t="shared" si="6"/>
        <v>0.9326388888888888</v>
      </c>
      <c r="E10" s="36">
        <f t="shared" ref="E10" si="7">MOD(E9+TIME(0,8,0),1)</f>
        <v>0.94166666666666665</v>
      </c>
      <c r="F10" s="36">
        <f t="shared" ref="F10" si="8">MOD(F9+TIME(0,8,0),1)</f>
        <v>0.94652777777777775</v>
      </c>
      <c r="G10" s="36">
        <f t="shared" si="4"/>
        <v>0.95208333333333328</v>
      </c>
      <c r="H10" s="36">
        <f t="shared" si="4"/>
        <v>0.95694444444444438</v>
      </c>
      <c r="I10" s="36">
        <f t="shared" si="4"/>
        <v>0.96249999999999991</v>
      </c>
      <c r="J10" s="36">
        <f t="shared" si="4"/>
        <v>0.96736111111111101</v>
      </c>
      <c r="K10" s="36">
        <f t="shared" si="5"/>
        <v>0.97291666666666654</v>
      </c>
      <c r="L10" s="36">
        <f t="shared" si="5"/>
        <v>0.97777777777777763</v>
      </c>
    </row>
    <row r="11" spans="1:15" s="4" customFormat="1" ht="17.399999999999999" customHeight="1" x14ac:dyDescent="0.25">
      <c r="A11" s="19" t="s">
        <v>12</v>
      </c>
      <c r="B11" s="37">
        <f>MOD(B10+TIME(0,8,0),1)</f>
        <v>0.92569444444444438</v>
      </c>
      <c r="C11" s="37">
        <f t="shared" ref="C11:D11" si="9">MOD(C10+TIME(0,8,0),1)</f>
        <v>0.9326388888888888</v>
      </c>
      <c r="D11" s="37">
        <f t="shared" si="9"/>
        <v>0.93819444444444433</v>
      </c>
      <c r="E11" s="37">
        <f t="shared" ref="E11" si="10">MOD(E10+TIME(0,8,0),1)</f>
        <v>0.94722222222222219</v>
      </c>
      <c r="F11" s="37">
        <f t="shared" ref="F11" si="11">MOD(F10+TIME(0,8,0),1)</f>
        <v>0.95208333333333328</v>
      </c>
      <c r="G11" s="37">
        <f t="shared" si="4"/>
        <v>0.95763888888888882</v>
      </c>
      <c r="H11" s="37">
        <f t="shared" si="4"/>
        <v>0.96249999999999991</v>
      </c>
      <c r="I11" s="37">
        <f t="shared" si="4"/>
        <v>0.96805555555555545</v>
      </c>
      <c r="J11" s="37">
        <f t="shared" si="4"/>
        <v>0.97291666666666654</v>
      </c>
      <c r="K11" s="37">
        <f t="shared" si="5"/>
        <v>0.97847222222222208</v>
      </c>
      <c r="L11" s="37">
        <f t="shared" si="5"/>
        <v>0.98333333333333317</v>
      </c>
    </row>
    <row r="12" spans="1:15" s="4" customFormat="1" ht="15.6" hidden="1" customHeight="1" x14ac:dyDescent="0.25">
      <c r="A12" s="14" t="s">
        <v>6</v>
      </c>
      <c r="B12" s="41"/>
      <c r="C12" s="41">
        <f t="shared" ref="C12:L12" si="12">MOD(C7-B7,1)</f>
        <v>6.9444444444444198E-3</v>
      </c>
      <c r="D12" s="41">
        <f t="shared" si="12"/>
        <v>5.5555555555555358E-3</v>
      </c>
      <c r="E12" s="41">
        <f t="shared" si="12"/>
        <v>9.0277777777778567E-3</v>
      </c>
      <c r="F12" s="41">
        <f t="shared" si="12"/>
        <v>4.8611111111110938E-3</v>
      </c>
      <c r="G12" s="41">
        <f t="shared" si="12"/>
        <v>5.5555555555555358E-3</v>
      </c>
      <c r="H12" s="41">
        <f t="shared" si="12"/>
        <v>4.8611111111110938E-3</v>
      </c>
      <c r="I12" s="41">
        <f t="shared" si="12"/>
        <v>5.5555555555555358E-3</v>
      </c>
      <c r="J12" s="41">
        <f t="shared" si="12"/>
        <v>4.8611111111110938E-3</v>
      </c>
      <c r="K12" s="41">
        <f t="shared" si="12"/>
        <v>5.5555555555555358E-3</v>
      </c>
      <c r="L12" s="41">
        <f t="shared" si="12"/>
        <v>4.8611111111110938E-3</v>
      </c>
    </row>
    <row r="13" spans="1:15" s="4" customFormat="1" ht="15.6" customHeight="1" x14ac:dyDescent="0.25">
      <c r="A13" s="14"/>
      <c r="B13" s="42"/>
      <c r="C13" s="42"/>
      <c r="D13" s="42"/>
      <c r="E13" s="42"/>
      <c r="F13" s="42"/>
      <c r="G13" s="41"/>
      <c r="H13" s="42"/>
      <c r="I13" s="42"/>
      <c r="J13" s="13"/>
      <c r="O13" s="7"/>
    </row>
    <row r="14" spans="1:15" s="4" customFormat="1" ht="15.6" customHeight="1" x14ac:dyDescent="0.25">
      <c r="A14" s="21" t="s">
        <v>0</v>
      </c>
      <c r="B14" s="38" t="s">
        <v>28</v>
      </c>
      <c r="C14" s="38" t="s">
        <v>28</v>
      </c>
      <c r="D14" s="38" t="s">
        <v>28</v>
      </c>
      <c r="E14" s="38" t="s">
        <v>28</v>
      </c>
      <c r="F14" s="33" t="s">
        <v>18</v>
      </c>
      <c r="G14" s="38" t="s">
        <v>7</v>
      </c>
      <c r="H14" s="33" t="s">
        <v>19</v>
      </c>
      <c r="I14" s="33" t="s">
        <v>20</v>
      </c>
      <c r="J14" s="38" t="s">
        <v>7</v>
      </c>
      <c r="K14" s="33" t="s">
        <v>29</v>
      </c>
      <c r="L14" s="33" t="s">
        <v>21</v>
      </c>
    </row>
    <row r="15" spans="1:15" s="4" customFormat="1" ht="15.6" customHeight="1" x14ac:dyDescent="0.25">
      <c r="A15" s="22" t="s">
        <v>1</v>
      </c>
      <c r="B15" s="39" t="s">
        <v>28</v>
      </c>
      <c r="C15" s="39" t="s">
        <v>28</v>
      </c>
      <c r="D15" s="39" t="s">
        <v>28</v>
      </c>
      <c r="E15" s="39" t="s">
        <v>28</v>
      </c>
      <c r="F15" s="34">
        <v>0.97916666666666663</v>
      </c>
      <c r="G15" s="39" t="s">
        <v>7</v>
      </c>
      <c r="H15" s="34">
        <v>0.99305555555555547</v>
      </c>
      <c r="I15" s="34">
        <v>0.99930555555555556</v>
      </c>
      <c r="J15" s="39" t="s">
        <v>7</v>
      </c>
      <c r="K15" s="34">
        <v>1.5277777777777777E-2</v>
      </c>
      <c r="L15" s="34">
        <v>2.2916666666666669E-2</v>
      </c>
    </row>
    <row r="16" spans="1:15" s="4" customFormat="1" ht="15.6" customHeight="1" x14ac:dyDescent="0.25">
      <c r="A16" s="18" t="s">
        <v>13</v>
      </c>
      <c r="B16" s="35">
        <f>MOD(L7+TIME(0,8,0),1)</f>
        <v>0.96458333333333324</v>
      </c>
      <c r="C16" s="35">
        <f t="shared" ref="C16" si="13">MOD(B16+TIME(0,7,0),1)</f>
        <v>0.96944444444444433</v>
      </c>
      <c r="D16" s="35">
        <f>MOD(C16+TIME(0,8,0),1)</f>
        <v>0.97499999999999987</v>
      </c>
      <c r="E16" s="35">
        <f>MOD(D16+TIME(0,7,0),1)</f>
        <v>0.97986111111111096</v>
      </c>
      <c r="F16" s="35">
        <f>MOD(F15+TIME(0,6,0),1)</f>
        <v>0.98333333333333328</v>
      </c>
      <c r="G16" s="35">
        <f>MOD(F16+TIME(0,10,0),1)</f>
        <v>0.9902777777777777</v>
      </c>
      <c r="H16" s="35">
        <f>MOD(H15+TIME(0,6,0),1)</f>
        <v>0.99722222222222212</v>
      </c>
      <c r="I16" s="35">
        <f>MOD(I15+TIME(0,6,0),1)</f>
        <v>3.4722222222223209E-3</v>
      </c>
      <c r="J16" s="35">
        <f>MOD(I16+TIME(0,10,0),1)</f>
        <v>1.0416666666666765E-2</v>
      </c>
      <c r="K16" s="35">
        <f>MOD(K15+TIME(0,6,0),1)</f>
        <v>1.9444444444444445E-2</v>
      </c>
      <c r="L16" s="35">
        <f>MOD(L15+TIME(0,6,0),1)</f>
        <v>2.7083333333333334E-2</v>
      </c>
    </row>
    <row r="17" spans="1:13" s="4" customFormat="1" ht="15.6" customHeight="1" x14ac:dyDescent="0.25">
      <c r="A17" s="18" t="s">
        <v>2</v>
      </c>
      <c r="B17" s="36">
        <f t="shared" ref="B17:L17" si="14">MOD(B16+TIME(0,11,0),1)</f>
        <v>0.9722222222222221</v>
      </c>
      <c r="C17" s="36">
        <f t="shared" si="14"/>
        <v>0.97708333333333319</v>
      </c>
      <c r="D17" s="36">
        <f t="shared" si="14"/>
        <v>0.98263888888888873</v>
      </c>
      <c r="E17" s="36">
        <f t="shared" si="14"/>
        <v>0.98749999999999982</v>
      </c>
      <c r="F17" s="36">
        <f t="shared" si="14"/>
        <v>0.99097222222222214</v>
      </c>
      <c r="G17" s="36">
        <f t="shared" si="14"/>
        <v>0.99791666666666656</v>
      </c>
      <c r="H17" s="36">
        <f t="shared" si="14"/>
        <v>4.8611111111109828E-3</v>
      </c>
      <c r="I17" s="36">
        <f t="shared" si="14"/>
        <v>1.111111111111121E-2</v>
      </c>
      <c r="J17" s="36">
        <f t="shared" si="14"/>
        <v>1.8055555555555654E-2</v>
      </c>
      <c r="K17" s="36">
        <f t="shared" si="14"/>
        <v>2.7083333333333334E-2</v>
      </c>
      <c r="L17" s="36">
        <f t="shared" si="14"/>
        <v>3.4722222222222224E-2</v>
      </c>
    </row>
    <row r="18" spans="1:13" s="4" customFormat="1" ht="15.6" customHeight="1" x14ac:dyDescent="0.25">
      <c r="A18" s="18" t="s">
        <v>3</v>
      </c>
      <c r="B18" s="36">
        <f t="shared" ref="B18:D18" si="15">MOD(B17+TIME(0,8,0),1)</f>
        <v>0.97777777777777763</v>
      </c>
      <c r="C18" s="36">
        <f t="shared" si="15"/>
        <v>0.98263888888888873</v>
      </c>
      <c r="D18" s="36">
        <f t="shared" si="15"/>
        <v>0.98819444444444426</v>
      </c>
      <c r="E18" s="36">
        <f t="shared" ref="E18:E20" si="16">MOD(E17+TIME(0,8,0),1)</f>
        <v>0.99305555555555536</v>
      </c>
      <c r="F18" s="36">
        <f t="shared" ref="F18:L20" si="17">MOD(F17+TIME(0,8,0),1)</f>
        <v>0.99652777777777768</v>
      </c>
      <c r="G18" s="36">
        <f t="shared" si="17"/>
        <v>3.4722222222220989E-3</v>
      </c>
      <c r="H18" s="36">
        <f t="shared" si="17"/>
        <v>1.0416666666666539E-2</v>
      </c>
      <c r="I18" s="36">
        <f t="shared" si="17"/>
        <v>1.6666666666666767E-2</v>
      </c>
      <c r="J18" s="36">
        <f t="shared" si="17"/>
        <v>2.3611111111111211E-2</v>
      </c>
      <c r="K18" s="36">
        <f t="shared" si="17"/>
        <v>3.2638888888888891E-2</v>
      </c>
      <c r="L18" s="36">
        <f t="shared" si="17"/>
        <v>4.027777777777778E-2</v>
      </c>
    </row>
    <row r="19" spans="1:13" s="4" customFormat="1" ht="15.6" customHeight="1" x14ac:dyDescent="0.25">
      <c r="A19" s="18" t="s">
        <v>4</v>
      </c>
      <c r="B19" s="36">
        <f t="shared" ref="B19:D19" si="18">MOD(B18+TIME(0,8,0),1)</f>
        <v>0.98333333333333317</v>
      </c>
      <c r="C19" s="36">
        <f t="shared" si="18"/>
        <v>0.98819444444444426</v>
      </c>
      <c r="D19" s="36">
        <f t="shared" si="18"/>
        <v>0.9937499999999998</v>
      </c>
      <c r="E19" s="36">
        <f t="shared" si="16"/>
        <v>0.99861111111111089</v>
      </c>
      <c r="F19" s="36">
        <f t="shared" si="17"/>
        <v>2.0833333333332149E-3</v>
      </c>
      <c r="G19" s="36">
        <f t="shared" si="17"/>
        <v>9.0277777777776555E-3</v>
      </c>
      <c r="H19" s="36">
        <f t="shared" si="17"/>
        <v>1.5972222222222096E-2</v>
      </c>
      <c r="I19" s="36">
        <f t="shared" si="17"/>
        <v>2.2222222222222324E-2</v>
      </c>
      <c r="J19" s="36">
        <f t="shared" si="17"/>
        <v>2.9166666666666768E-2</v>
      </c>
      <c r="K19" s="36">
        <f t="shared" si="17"/>
        <v>3.8194444444444448E-2</v>
      </c>
      <c r="L19" s="36">
        <f t="shared" si="17"/>
        <v>4.5833333333333337E-2</v>
      </c>
    </row>
    <row r="20" spans="1:13" s="4" customFormat="1" ht="15.6" customHeight="1" x14ac:dyDescent="0.25">
      <c r="A20" s="19" t="s">
        <v>12</v>
      </c>
      <c r="B20" s="37">
        <f t="shared" ref="B20:D20" si="19">MOD(B19+TIME(0,8,0),1)</f>
        <v>0.98888888888888871</v>
      </c>
      <c r="C20" s="37">
        <f t="shared" si="19"/>
        <v>0.9937499999999998</v>
      </c>
      <c r="D20" s="37">
        <f t="shared" si="19"/>
        <v>0.99930555555555534</v>
      </c>
      <c r="E20" s="37">
        <f t="shared" si="16"/>
        <v>4.1666666666664298E-3</v>
      </c>
      <c r="F20" s="37">
        <f t="shared" si="17"/>
        <v>7.6388888888887707E-3</v>
      </c>
      <c r="G20" s="37">
        <f t="shared" si="17"/>
        <v>1.4583333333333212E-2</v>
      </c>
      <c r="H20" s="37">
        <f t="shared" si="17"/>
        <v>2.1527777777777653E-2</v>
      </c>
      <c r="I20" s="37">
        <f t="shared" si="17"/>
        <v>2.777777777777788E-2</v>
      </c>
      <c r="J20" s="37">
        <f t="shared" si="17"/>
        <v>3.4722222222222321E-2</v>
      </c>
      <c r="K20" s="37">
        <f t="shared" si="17"/>
        <v>4.3750000000000004E-2</v>
      </c>
      <c r="L20" s="37">
        <f t="shared" si="17"/>
        <v>5.1388888888888894E-2</v>
      </c>
    </row>
    <row r="21" spans="1:13" s="4" customFormat="1" ht="15.6" hidden="1" customHeight="1" x14ac:dyDescent="0.25">
      <c r="A21" s="14" t="s">
        <v>6</v>
      </c>
      <c r="B21" s="41">
        <f>MOD(B16-L7,1)</f>
        <v>5.5555555555555358E-3</v>
      </c>
      <c r="C21" s="41">
        <f t="shared" ref="C21:L21" si="20">MOD(C16-B16,1)</f>
        <v>4.8611111111110938E-3</v>
      </c>
      <c r="D21" s="41">
        <f t="shared" si="20"/>
        <v>5.5555555555555358E-3</v>
      </c>
      <c r="E21" s="41">
        <f t="shared" si="20"/>
        <v>4.8611111111110938E-3</v>
      </c>
      <c r="F21" s="41">
        <f t="shared" si="20"/>
        <v>3.4722222222223209E-3</v>
      </c>
      <c r="G21" s="41">
        <f t="shared" si="20"/>
        <v>6.9444444444444198E-3</v>
      </c>
      <c r="H21" s="41">
        <f t="shared" si="20"/>
        <v>6.9444444444444198E-3</v>
      </c>
      <c r="I21" s="41">
        <f t="shared" si="20"/>
        <v>6.2500000000001998E-3</v>
      </c>
      <c r="J21" s="41">
        <f t="shared" si="20"/>
        <v>6.9444444444444441E-3</v>
      </c>
      <c r="K21" s="41">
        <f t="shared" si="20"/>
        <v>9.0277777777776798E-3</v>
      </c>
      <c r="L21" s="41">
        <f t="shared" si="20"/>
        <v>7.6388888888888895E-3</v>
      </c>
      <c r="M21" s="5"/>
    </row>
    <row r="22" spans="1:13" s="4" customFormat="1" ht="15.6" customHeight="1" x14ac:dyDescent="0.25">
      <c r="A22" s="20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13"/>
      <c r="M22" s="8"/>
    </row>
    <row r="23" spans="1:13" s="4" customFormat="1" ht="15.6" customHeight="1" x14ac:dyDescent="0.25">
      <c r="A23" s="52" t="s">
        <v>11</v>
      </c>
      <c r="B23" s="49"/>
      <c r="C23" s="49"/>
      <c r="D23" s="49"/>
      <c r="F23" s="49"/>
      <c r="G23" s="13"/>
      <c r="I23" s="13"/>
      <c r="J23" s="11"/>
      <c r="K23" s="11"/>
    </row>
    <row r="24" spans="1:13" s="4" customFormat="1" ht="15.6" customHeight="1" x14ac:dyDescent="0.25">
      <c r="A24" s="24" t="s">
        <v>12</v>
      </c>
      <c r="B24" s="35">
        <f t="shared" ref="B24:C26" si="21">MOD(B25-TIME(0,8,0),1)</f>
        <v>0.90972222222222232</v>
      </c>
      <c r="C24" s="35">
        <f t="shared" si="21"/>
        <v>0.91527777777777786</v>
      </c>
      <c r="D24" s="35">
        <f t="shared" ref="D24:M26" si="22">MOD(D25-TIME(0,8,0),1)</f>
        <v>0.92013888888888895</v>
      </c>
      <c r="E24" s="35">
        <f t="shared" si="22"/>
        <v>0.92569444444444449</v>
      </c>
      <c r="F24" s="35">
        <f t="shared" si="22"/>
        <v>0.93055555555555558</v>
      </c>
      <c r="G24" s="35">
        <f t="shared" si="22"/>
        <v>0.93611111111111112</v>
      </c>
      <c r="H24" s="35">
        <f t="shared" si="22"/>
        <v>0.94097222222222221</v>
      </c>
      <c r="I24" s="35">
        <f t="shared" si="22"/>
        <v>0.94652777777777775</v>
      </c>
      <c r="J24" s="35">
        <f t="shared" si="22"/>
        <v>0.95138888888888884</v>
      </c>
      <c r="K24" s="35">
        <f t="shared" si="22"/>
        <v>0.95694444444444438</v>
      </c>
      <c r="L24" s="35">
        <f t="shared" si="22"/>
        <v>0.96180555555555547</v>
      </c>
      <c r="M24" s="35">
        <f t="shared" si="22"/>
        <v>0.96736111111111101</v>
      </c>
    </row>
    <row r="25" spans="1:13" s="4" customFormat="1" ht="15.6" customHeight="1" x14ac:dyDescent="0.25">
      <c r="A25" s="18" t="s">
        <v>4</v>
      </c>
      <c r="B25" s="36">
        <f t="shared" si="21"/>
        <v>0.91527777777777786</v>
      </c>
      <c r="C25" s="36">
        <f t="shared" si="21"/>
        <v>0.92083333333333339</v>
      </c>
      <c r="D25" s="36">
        <f t="shared" si="22"/>
        <v>0.92569444444444449</v>
      </c>
      <c r="E25" s="36">
        <f t="shared" si="22"/>
        <v>0.93125000000000002</v>
      </c>
      <c r="F25" s="36">
        <f t="shared" si="22"/>
        <v>0.93611111111111112</v>
      </c>
      <c r="G25" s="36">
        <f t="shared" si="22"/>
        <v>0.94166666666666665</v>
      </c>
      <c r="H25" s="36">
        <f t="shared" si="22"/>
        <v>0.94652777777777775</v>
      </c>
      <c r="I25" s="36">
        <f t="shared" si="22"/>
        <v>0.95208333333333328</v>
      </c>
      <c r="J25" s="36">
        <f t="shared" si="22"/>
        <v>0.95694444444444438</v>
      </c>
      <c r="K25" s="36">
        <f t="shared" si="22"/>
        <v>0.96249999999999991</v>
      </c>
      <c r="L25" s="36">
        <f t="shared" si="22"/>
        <v>0.96736111111111101</v>
      </c>
      <c r="M25" s="36">
        <f t="shared" si="22"/>
        <v>0.97291666666666654</v>
      </c>
    </row>
    <row r="26" spans="1:13" s="4" customFormat="1" ht="15.6" customHeight="1" x14ac:dyDescent="0.25">
      <c r="A26" s="18" t="s">
        <v>3</v>
      </c>
      <c r="B26" s="36">
        <f t="shared" si="21"/>
        <v>0.92083333333333339</v>
      </c>
      <c r="C26" s="36">
        <f t="shared" si="21"/>
        <v>0.92638888888888893</v>
      </c>
      <c r="D26" s="36">
        <f t="shared" si="22"/>
        <v>0.93125000000000002</v>
      </c>
      <c r="E26" s="36">
        <f t="shared" si="22"/>
        <v>0.93680555555555556</v>
      </c>
      <c r="F26" s="36">
        <f t="shared" si="22"/>
        <v>0.94166666666666665</v>
      </c>
      <c r="G26" s="36">
        <f t="shared" si="22"/>
        <v>0.94722222222222219</v>
      </c>
      <c r="H26" s="36">
        <f t="shared" si="22"/>
        <v>0.95208333333333328</v>
      </c>
      <c r="I26" s="36">
        <f t="shared" si="22"/>
        <v>0.95763888888888882</v>
      </c>
      <c r="J26" s="36">
        <f t="shared" si="22"/>
        <v>0.96249999999999991</v>
      </c>
      <c r="K26" s="36">
        <f t="shared" si="22"/>
        <v>0.96805555555555545</v>
      </c>
      <c r="L26" s="36">
        <f t="shared" si="22"/>
        <v>0.97291666666666654</v>
      </c>
      <c r="M26" s="36">
        <f t="shared" si="22"/>
        <v>0.97847222222222208</v>
      </c>
    </row>
    <row r="27" spans="1:13" s="4" customFormat="1" ht="15.6" customHeight="1" x14ac:dyDescent="0.25">
      <c r="A27" s="18" t="s">
        <v>2</v>
      </c>
      <c r="B27" s="36">
        <f t="shared" ref="B27:M27" si="23">MOD(B28-TIME(0,11,0),1)</f>
        <v>0.92638888888888893</v>
      </c>
      <c r="C27" s="36">
        <f t="shared" si="23"/>
        <v>0.93194444444444446</v>
      </c>
      <c r="D27" s="36">
        <f t="shared" si="23"/>
        <v>0.93680555555555556</v>
      </c>
      <c r="E27" s="36">
        <f t="shared" si="23"/>
        <v>0.94236111111111109</v>
      </c>
      <c r="F27" s="36">
        <f t="shared" si="23"/>
        <v>0.94722222222222219</v>
      </c>
      <c r="G27" s="36">
        <f t="shared" si="23"/>
        <v>0.95277777777777772</v>
      </c>
      <c r="H27" s="36">
        <f t="shared" si="23"/>
        <v>0.95763888888888882</v>
      </c>
      <c r="I27" s="36">
        <f t="shared" si="23"/>
        <v>0.96319444444444435</v>
      </c>
      <c r="J27" s="36">
        <f t="shared" si="23"/>
        <v>0.96805555555555545</v>
      </c>
      <c r="K27" s="36">
        <f t="shared" si="23"/>
        <v>0.97361111111111098</v>
      </c>
      <c r="L27" s="36">
        <f t="shared" si="23"/>
        <v>0.97847222222222208</v>
      </c>
      <c r="M27" s="36">
        <f t="shared" si="23"/>
        <v>0.98402777777777761</v>
      </c>
    </row>
    <row r="28" spans="1:13" s="4" customFormat="1" ht="15.6" customHeight="1" x14ac:dyDescent="0.25">
      <c r="A28" s="19" t="s">
        <v>13</v>
      </c>
      <c r="B28" s="37">
        <f>MOD(B30-TIME(0,6,0),1)</f>
        <v>0.93402777777777779</v>
      </c>
      <c r="C28" s="37">
        <f>MOD(C30-TIME(0,6,0),1)</f>
        <v>0.93958333333333333</v>
      </c>
      <c r="D28" s="37">
        <f>MOD(C28+TIME(0,7,0),1)</f>
        <v>0.94444444444444442</v>
      </c>
      <c r="E28" s="37">
        <f>MOD(D28+TIME(0,8,0),1)</f>
        <v>0.95</v>
      </c>
      <c r="F28" s="37">
        <f>MOD(E28+TIME(0,7,0),1)</f>
        <v>0.95486111111111105</v>
      </c>
      <c r="G28" s="37">
        <f>MOD(F28+TIME(0,8,0),1)</f>
        <v>0.96041666666666659</v>
      </c>
      <c r="H28" s="37">
        <f>MOD(G28+TIME(0,7,0),1)</f>
        <v>0.96527777777777768</v>
      </c>
      <c r="I28" s="37">
        <f>MOD(H28+TIME(0,8,0),1)</f>
        <v>0.97083333333333321</v>
      </c>
      <c r="J28" s="37">
        <f>MOD(I28+TIME(0,7,0),1)</f>
        <v>0.97569444444444431</v>
      </c>
      <c r="K28" s="37">
        <f>MOD(J28+TIME(0,8,0),1)</f>
        <v>0.98124999999999984</v>
      </c>
      <c r="L28" s="37">
        <f>MOD(K28+TIME(0,7,0),1)</f>
        <v>0.98611111111111094</v>
      </c>
      <c r="M28" s="37">
        <f>MOD(L28+TIME(0,8,0),1)</f>
        <v>0.99166666666666647</v>
      </c>
    </row>
    <row r="29" spans="1:13" s="4" customFormat="1" ht="15.6" customHeight="1" x14ac:dyDescent="0.25">
      <c r="A29" s="21" t="s">
        <v>0</v>
      </c>
      <c r="B29" s="33" t="s">
        <v>23</v>
      </c>
      <c r="C29" s="33" t="s">
        <v>24</v>
      </c>
      <c r="D29" s="38" t="s">
        <v>28</v>
      </c>
      <c r="E29" s="38" t="s">
        <v>28</v>
      </c>
      <c r="F29" s="38" t="s">
        <v>28</v>
      </c>
      <c r="G29" s="38" t="s">
        <v>28</v>
      </c>
      <c r="H29" s="38" t="s">
        <v>28</v>
      </c>
      <c r="I29" s="38" t="s">
        <v>28</v>
      </c>
      <c r="J29" s="38" t="s">
        <v>28</v>
      </c>
      <c r="K29" s="38" t="s">
        <v>28</v>
      </c>
      <c r="L29" s="38" t="s">
        <v>28</v>
      </c>
      <c r="M29" s="38" t="s">
        <v>28</v>
      </c>
    </row>
    <row r="30" spans="1:13" s="4" customFormat="1" ht="15.6" customHeight="1" x14ac:dyDescent="0.25">
      <c r="A30" s="22" t="s">
        <v>5</v>
      </c>
      <c r="B30" s="34">
        <v>0.93819444444444444</v>
      </c>
      <c r="C30" s="34">
        <v>0.94374999999999998</v>
      </c>
      <c r="D30" s="39" t="s">
        <v>28</v>
      </c>
      <c r="E30" s="39" t="s">
        <v>28</v>
      </c>
      <c r="F30" s="39" t="s">
        <v>28</v>
      </c>
      <c r="G30" s="39" t="s">
        <v>28</v>
      </c>
      <c r="H30" s="39" t="s">
        <v>28</v>
      </c>
      <c r="I30" s="39" t="s">
        <v>28</v>
      </c>
      <c r="J30" s="39" t="s">
        <v>28</v>
      </c>
      <c r="K30" s="39" t="s">
        <v>28</v>
      </c>
      <c r="L30" s="39" t="s">
        <v>28</v>
      </c>
      <c r="M30" s="39" t="s">
        <v>28</v>
      </c>
    </row>
    <row r="31" spans="1:13" s="4" customFormat="1" ht="15.6" hidden="1" customHeight="1" x14ac:dyDescent="0.25">
      <c r="A31" s="14" t="s">
        <v>6</v>
      </c>
      <c r="B31" s="44"/>
      <c r="C31" s="41">
        <f t="shared" ref="C31:M31" si="24">MOD(C24-B24,1)</f>
        <v>5.5555555555555358E-3</v>
      </c>
      <c r="D31" s="41">
        <f t="shared" si="24"/>
        <v>4.8611111111110938E-3</v>
      </c>
      <c r="E31" s="41">
        <f t="shared" si="24"/>
        <v>5.5555555555555358E-3</v>
      </c>
      <c r="F31" s="41">
        <f t="shared" si="24"/>
        <v>4.8611111111110938E-3</v>
      </c>
      <c r="G31" s="41">
        <f t="shared" si="24"/>
        <v>5.5555555555555358E-3</v>
      </c>
      <c r="H31" s="41">
        <f t="shared" si="24"/>
        <v>4.8611111111110938E-3</v>
      </c>
      <c r="I31" s="41">
        <f t="shared" si="24"/>
        <v>5.5555555555555358E-3</v>
      </c>
      <c r="J31" s="41">
        <f t="shared" si="24"/>
        <v>4.8611111111110938E-3</v>
      </c>
      <c r="K31" s="41">
        <f t="shared" si="24"/>
        <v>5.5555555555555358E-3</v>
      </c>
      <c r="L31" s="41">
        <f t="shared" si="24"/>
        <v>4.8611111111110938E-3</v>
      </c>
      <c r="M31" s="41">
        <f t="shared" si="24"/>
        <v>5.5555555555555358E-3</v>
      </c>
    </row>
    <row r="32" spans="1:13" s="4" customFormat="1" ht="15.6" customHeight="1" x14ac:dyDescent="0.25">
      <c r="A32" s="23"/>
      <c r="B32" s="23"/>
      <c r="C32" s="23"/>
      <c r="D32" s="23"/>
      <c r="E32" s="13"/>
      <c r="F32" s="13"/>
      <c r="G32" s="13"/>
      <c r="H32" s="13"/>
      <c r="I32" s="13"/>
      <c r="J32" s="13"/>
      <c r="K32" s="13"/>
    </row>
    <row r="33" spans="1:13" s="4" customFormat="1" ht="15.6" customHeight="1" x14ac:dyDescent="0.25">
      <c r="A33" s="24" t="s">
        <v>12</v>
      </c>
      <c r="B33" s="35">
        <f>MOD(B34-TIME(0,8,0),1)</f>
        <v>0.9722222222222221</v>
      </c>
      <c r="C33" s="35">
        <f t="shared" ref="C33:D35" si="25">MOD(C34-TIME(0,8,0),1)</f>
        <v>0.97777777777777775</v>
      </c>
      <c r="D33" s="35">
        <f t="shared" si="25"/>
        <v>0.98472222222222217</v>
      </c>
      <c r="E33" s="35">
        <f t="shared" ref="E33:J35" si="26">MOD(E34-TIME(0,8,0),1)</f>
        <v>0.99444444444444446</v>
      </c>
      <c r="F33" s="35">
        <f t="shared" si="26"/>
        <v>0.99861111111111112</v>
      </c>
      <c r="G33" s="35">
        <f t="shared" si="26"/>
        <v>5.555555555555554E-3</v>
      </c>
      <c r="H33" s="35">
        <f t="shared" si="26"/>
        <v>1.3194444444444439E-2</v>
      </c>
      <c r="I33" s="35">
        <f t="shared" si="26"/>
        <v>1.9444444444444438E-2</v>
      </c>
      <c r="J33" s="35">
        <f t="shared" si="26"/>
        <v>2.6388888888888885E-2</v>
      </c>
      <c r="L33" s="11"/>
    </row>
    <row r="34" spans="1:13" s="4" customFormat="1" ht="15.6" customHeight="1" x14ac:dyDescent="0.25">
      <c r="A34" s="18" t="s">
        <v>4</v>
      </c>
      <c r="B34" s="36">
        <f>MOD(B35-TIME(0,8,0),1)</f>
        <v>0.97777777777777763</v>
      </c>
      <c r="C34" s="36">
        <f t="shared" si="25"/>
        <v>0.98333333333333328</v>
      </c>
      <c r="D34" s="36">
        <f t="shared" si="25"/>
        <v>0.9902777777777777</v>
      </c>
      <c r="E34" s="36">
        <f t="shared" si="26"/>
        <v>1.7347234759768071E-18</v>
      </c>
      <c r="F34" s="36">
        <f t="shared" si="26"/>
        <v>4.1666666666666666E-3</v>
      </c>
      <c r="G34" s="36">
        <f t="shared" si="26"/>
        <v>1.111111111111111E-2</v>
      </c>
      <c r="H34" s="36">
        <f t="shared" si="26"/>
        <v>1.8749999999999996E-2</v>
      </c>
      <c r="I34" s="36">
        <f t="shared" si="26"/>
        <v>2.4999999999999994E-2</v>
      </c>
      <c r="J34" s="36">
        <f t="shared" si="26"/>
        <v>3.1944444444444442E-2</v>
      </c>
      <c r="L34" s="11"/>
    </row>
    <row r="35" spans="1:13" s="4" customFormat="1" ht="15.6" customHeight="1" x14ac:dyDescent="0.25">
      <c r="A35" s="18" t="s">
        <v>3</v>
      </c>
      <c r="B35" s="36">
        <f>MOD(B36-TIME(0,8,0),1)</f>
        <v>0.98333333333333317</v>
      </c>
      <c r="C35" s="36">
        <f t="shared" si="25"/>
        <v>0.98888888888888882</v>
      </c>
      <c r="D35" s="36">
        <f t="shared" si="25"/>
        <v>0.99583333333333324</v>
      </c>
      <c r="E35" s="36">
        <f t="shared" si="26"/>
        <v>5.5555555555555575E-3</v>
      </c>
      <c r="F35" s="36">
        <f t="shared" si="26"/>
        <v>9.7222222222222224E-3</v>
      </c>
      <c r="G35" s="36">
        <f t="shared" si="26"/>
        <v>1.6666666666666666E-2</v>
      </c>
      <c r="H35" s="36">
        <f t="shared" si="26"/>
        <v>2.4305555555555552E-2</v>
      </c>
      <c r="I35" s="36">
        <f t="shared" si="26"/>
        <v>3.0555555555555551E-2</v>
      </c>
      <c r="J35" s="36">
        <f t="shared" si="26"/>
        <v>3.7499999999999999E-2</v>
      </c>
      <c r="L35" s="11"/>
    </row>
    <row r="36" spans="1:13" s="4" customFormat="1" ht="15.6" customHeight="1" x14ac:dyDescent="0.25">
      <c r="A36" s="18" t="s">
        <v>2</v>
      </c>
      <c r="B36" s="36">
        <f>MOD(B37-TIME(0,11,0),1)</f>
        <v>0.98888888888888871</v>
      </c>
      <c r="C36" s="36">
        <f t="shared" ref="C36:J36" si="27">MOD(C37-TIME(0,11,0),1)</f>
        <v>0.99444444444444435</v>
      </c>
      <c r="D36" s="36">
        <f t="shared" si="27"/>
        <v>1.3888888888887703E-3</v>
      </c>
      <c r="E36" s="36">
        <f t="shared" si="27"/>
        <v>1.1111111111111113E-2</v>
      </c>
      <c r="F36" s="36">
        <f t="shared" si="27"/>
        <v>1.5277777777777779E-2</v>
      </c>
      <c r="G36" s="36">
        <f t="shared" si="27"/>
        <v>2.2222222222222223E-2</v>
      </c>
      <c r="H36" s="36">
        <f t="shared" si="27"/>
        <v>2.9861111111111109E-2</v>
      </c>
      <c r="I36" s="36">
        <f t="shared" si="27"/>
        <v>3.6111111111111108E-2</v>
      </c>
      <c r="J36" s="36">
        <f t="shared" si="27"/>
        <v>4.3055555555555555E-2</v>
      </c>
      <c r="L36" s="11"/>
    </row>
    <row r="37" spans="1:13" s="4" customFormat="1" ht="15.6" customHeight="1" x14ac:dyDescent="0.25">
      <c r="A37" s="18" t="s">
        <v>13</v>
      </c>
      <c r="B37" s="37">
        <f>MOD(M28+TIME(0,7,0),1)</f>
        <v>0.99652777777777757</v>
      </c>
      <c r="C37" s="37">
        <f>MOD(B37+TIME(0,8,0),1)</f>
        <v>2.0833333333332149E-3</v>
      </c>
      <c r="D37" s="37">
        <f>MOD(C37+TIME(0,10,0),1)</f>
        <v>9.027777777777659E-3</v>
      </c>
      <c r="E37" s="36">
        <f>MOD(E39-TIME(0,6,0),1)</f>
        <v>1.8750000000000003E-2</v>
      </c>
      <c r="F37" s="36">
        <f>MOD(F39-TIME(0,6,0),1)</f>
        <v>2.2916666666666669E-2</v>
      </c>
      <c r="G37" s="36">
        <f>MOD(F37+TIME(0,10,0),1)</f>
        <v>2.9861111111111113E-2</v>
      </c>
      <c r="H37" s="36">
        <f>MOD(H39-TIME(0,6,0),1)</f>
        <v>3.7499999999999999E-2</v>
      </c>
      <c r="I37" s="36">
        <f>MOD(I39-TIME(0,6,0),1)</f>
        <v>4.3749999999999997E-2</v>
      </c>
      <c r="J37" s="36">
        <f>MOD(I37+TIME(0,10,0),1)</f>
        <v>5.0694444444444445E-2</v>
      </c>
      <c r="L37" s="11"/>
    </row>
    <row r="38" spans="1:13" s="4" customFormat="1" ht="15.6" customHeight="1" x14ac:dyDescent="0.25">
      <c r="A38" s="21" t="s">
        <v>0</v>
      </c>
      <c r="B38" s="38" t="s">
        <v>28</v>
      </c>
      <c r="C38" s="38" t="s">
        <v>28</v>
      </c>
      <c r="D38" s="38" t="s">
        <v>28</v>
      </c>
      <c r="E38" s="33" t="s">
        <v>15</v>
      </c>
      <c r="F38" s="33" t="s">
        <v>16</v>
      </c>
      <c r="G38" s="38" t="s">
        <v>7</v>
      </c>
      <c r="H38" s="33" t="s">
        <v>22</v>
      </c>
      <c r="I38" s="33" t="s">
        <v>17</v>
      </c>
      <c r="J38" s="38" t="s">
        <v>7</v>
      </c>
      <c r="L38" s="11"/>
    </row>
    <row r="39" spans="1:13" s="4" customFormat="1" ht="15.6" customHeight="1" x14ac:dyDescent="0.25">
      <c r="A39" s="22" t="s">
        <v>5</v>
      </c>
      <c r="B39" s="39" t="s">
        <v>28</v>
      </c>
      <c r="C39" s="39" t="s">
        <v>28</v>
      </c>
      <c r="D39" s="39" t="s">
        <v>28</v>
      </c>
      <c r="E39" s="34">
        <v>2.2916666666666669E-2</v>
      </c>
      <c r="F39" s="34">
        <v>2.7083333333333334E-2</v>
      </c>
      <c r="G39" s="39" t="s">
        <v>7</v>
      </c>
      <c r="H39" s="34">
        <v>4.1666666666666664E-2</v>
      </c>
      <c r="I39" s="34">
        <v>4.7916666666666663E-2</v>
      </c>
      <c r="J39" s="39" t="s">
        <v>7</v>
      </c>
      <c r="L39" s="11"/>
    </row>
    <row r="40" spans="1:13" s="4" customFormat="1" ht="13.8" hidden="1" x14ac:dyDescent="0.25">
      <c r="A40" s="15" t="s">
        <v>6</v>
      </c>
      <c r="B40" s="41">
        <f>MOD(B33-M24,1)</f>
        <v>4.8611111111110938E-3</v>
      </c>
      <c r="C40" s="41">
        <f t="shared" ref="C40:J40" si="28">MOD(C33-B33,1)</f>
        <v>5.5555555555556468E-3</v>
      </c>
      <c r="D40" s="41">
        <f t="shared" si="28"/>
        <v>6.9444444444444198E-3</v>
      </c>
      <c r="E40" s="41">
        <f t="shared" si="28"/>
        <v>9.7222222222222987E-3</v>
      </c>
      <c r="F40" s="41">
        <f t="shared" si="28"/>
        <v>4.1666666666666519E-3</v>
      </c>
      <c r="G40" s="41">
        <f t="shared" si="28"/>
        <v>6.9444444444444198E-3</v>
      </c>
      <c r="H40" s="41">
        <f t="shared" si="28"/>
        <v>7.6388888888888852E-3</v>
      </c>
      <c r="I40" s="41">
        <f t="shared" si="28"/>
        <v>6.2499999999999986E-3</v>
      </c>
      <c r="J40" s="41">
        <f t="shared" si="28"/>
        <v>6.9444444444444475E-3</v>
      </c>
      <c r="K40" s="41"/>
      <c r="L40" s="41"/>
    </row>
    <row r="41" spans="1:13" s="4" customFormat="1" x14ac:dyDescent="0.25">
      <c r="A41" s="12" t="s">
        <v>8</v>
      </c>
      <c r="B41" s="6"/>
      <c r="C41" s="6"/>
      <c r="D41" s="6"/>
      <c r="E41" s="6"/>
      <c r="F41" s="6"/>
      <c r="G41" s="6"/>
      <c r="H41" s="11"/>
      <c r="I41" s="11"/>
    </row>
    <row r="42" spans="1:13" s="4" customFormat="1" ht="24.6" x14ac:dyDescent="0.25">
      <c r="A42" s="9" t="s">
        <v>14</v>
      </c>
      <c r="B42" s="45"/>
      <c r="C42" s="45"/>
      <c r="D42" s="45"/>
      <c r="E42" s="45"/>
      <c r="F42" s="46"/>
      <c r="G42" s="47"/>
      <c r="H42" s="10"/>
      <c r="I42" s="10"/>
      <c r="J42" s="10"/>
    </row>
    <row r="43" spans="1:13" s="4" customFormat="1" ht="15.6" x14ac:dyDescent="0.25">
      <c r="A43" s="17"/>
      <c r="B43" s="48"/>
      <c r="C43" s="48"/>
      <c r="D43" s="48"/>
      <c r="E43" s="48"/>
      <c r="F43" s="48"/>
      <c r="G43" s="48"/>
      <c r="H43" s="11"/>
      <c r="I43" s="11"/>
      <c r="J43" s="11"/>
      <c r="K43" s="11"/>
    </row>
    <row r="44" spans="1:13" s="4" customFormat="1" ht="15.9" customHeight="1" x14ac:dyDescent="0.25">
      <c r="A44" s="32" t="str">
        <f>$A$4</f>
        <v>Towards Bondi Junction</v>
      </c>
      <c r="B44" s="48"/>
      <c r="C44" s="48"/>
      <c r="D44" s="48"/>
      <c r="E44" s="48"/>
      <c r="F44" s="48"/>
      <c r="G44" s="48"/>
      <c r="H44" s="11"/>
      <c r="I44" s="11"/>
      <c r="J44" s="11"/>
      <c r="K44" s="11"/>
    </row>
    <row r="45" spans="1:13" s="4" customFormat="1" ht="15.9" customHeight="1" x14ac:dyDescent="0.25">
      <c r="A45" s="30" t="s">
        <v>0</v>
      </c>
      <c r="B45" s="38" t="s">
        <v>7</v>
      </c>
      <c r="C45" s="33" t="str">
        <f>$C$5</f>
        <v>601J</v>
      </c>
      <c r="D45" s="33" t="str">
        <f>$D$5</f>
        <v>612S</v>
      </c>
      <c r="E45" s="38" t="s">
        <v>7</v>
      </c>
      <c r="F45" s="38" t="s">
        <v>7</v>
      </c>
      <c r="G45" s="38" t="s">
        <v>7</v>
      </c>
      <c r="H45" s="38" t="s">
        <v>7</v>
      </c>
      <c r="I45" s="38" t="s">
        <v>7</v>
      </c>
      <c r="J45" s="38" t="s">
        <v>7</v>
      </c>
      <c r="K45" s="38" t="s">
        <v>7</v>
      </c>
      <c r="L45" s="38" t="s">
        <v>7</v>
      </c>
      <c r="M45" s="38" t="s">
        <v>7</v>
      </c>
    </row>
    <row r="46" spans="1:13" s="4" customFormat="1" ht="15.9" customHeight="1" x14ac:dyDescent="0.3">
      <c r="A46" s="31" t="s">
        <v>1</v>
      </c>
      <c r="B46" s="39" t="s">
        <v>7</v>
      </c>
      <c r="C46" s="53">
        <f>$C$6</f>
        <v>0.90416666666666667</v>
      </c>
      <c r="D46" s="53">
        <f>$D$6</f>
        <v>0.90972222222222221</v>
      </c>
      <c r="E46" s="39" t="s">
        <v>7</v>
      </c>
      <c r="F46" s="39" t="s">
        <v>7</v>
      </c>
      <c r="G46" s="39" t="s">
        <v>7</v>
      </c>
      <c r="H46" s="39" t="s">
        <v>7</v>
      </c>
      <c r="I46" s="39" t="s">
        <v>7</v>
      </c>
      <c r="J46" s="39" t="s">
        <v>7</v>
      </c>
      <c r="K46" s="39" t="s">
        <v>7</v>
      </c>
      <c r="L46" s="39" t="s">
        <v>7</v>
      </c>
      <c r="M46" s="39" t="s">
        <v>7</v>
      </c>
    </row>
    <row r="47" spans="1:13" s="4" customFormat="1" ht="15.9" customHeight="1" x14ac:dyDescent="0.25">
      <c r="A47" s="25" t="s">
        <v>13</v>
      </c>
      <c r="B47" s="35">
        <f>MOD(C47-TIME(0,10,0),1)</f>
        <v>0.90138888888888891</v>
      </c>
      <c r="C47" s="35">
        <f>MOD(C46+TIME(0,6,0),1)</f>
        <v>0.90833333333333333</v>
      </c>
      <c r="D47" s="35">
        <f>MOD(D46+TIME(0,5,0),1)</f>
        <v>0.91319444444444442</v>
      </c>
      <c r="E47" s="35">
        <f>MOD(D47+TIME(0,10,0),1)</f>
        <v>0.92013888888888884</v>
      </c>
      <c r="F47" s="35">
        <f>MOD(E47+TIME(0,9,0),1)</f>
        <v>0.92638888888888882</v>
      </c>
      <c r="G47" s="35">
        <f t="shared" ref="G47:J47" si="29">MOD(F47+TIME(0,9,0),1)</f>
        <v>0.9326388888888888</v>
      </c>
      <c r="H47" s="35">
        <f t="shared" si="29"/>
        <v>0.93888888888888877</v>
      </c>
      <c r="I47" s="35">
        <f t="shared" si="29"/>
        <v>0.94513888888888875</v>
      </c>
      <c r="J47" s="35">
        <f t="shared" si="29"/>
        <v>0.95138888888888873</v>
      </c>
      <c r="K47" s="35">
        <f>MOD(J47+TIME(0,9,0),1)</f>
        <v>0.95763888888888871</v>
      </c>
      <c r="L47" s="35">
        <f>MOD(K47+TIME(0,9,0),1)</f>
        <v>0.96388888888888868</v>
      </c>
      <c r="M47" s="35">
        <f>MOD(L47+TIME(0,9,0),1)</f>
        <v>0.97013888888888866</v>
      </c>
    </row>
    <row r="48" spans="1:13" s="4" customFormat="1" ht="15.9" customHeight="1" x14ac:dyDescent="0.25">
      <c r="A48" s="26" t="s">
        <v>12</v>
      </c>
      <c r="B48" s="37">
        <f t="shared" ref="B48:E48" si="30">MOD(B47+TIME(0,18,0),1)</f>
        <v>0.91388888888888886</v>
      </c>
      <c r="C48" s="37">
        <f t="shared" si="30"/>
        <v>0.92083333333333328</v>
      </c>
      <c r="D48" s="37">
        <f t="shared" si="30"/>
        <v>0.92569444444444438</v>
      </c>
      <c r="E48" s="37">
        <f t="shared" si="30"/>
        <v>0.9326388888888888</v>
      </c>
      <c r="F48" s="37">
        <f>MOD(F47+TIME(0,18,0),1)</f>
        <v>0.93888888888888877</v>
      </c>
      <c r="G48" s="37">
        <f t="shared" ref="G48:J48" si="31">MOD(G47+TIME(0,18,0),1)</f>
        <v>0.94513888888888875</v>
      </c>
      <c r="H48" s="37">
        <f t="shared" si="31"/>
        <v>0.95138888888888873</v>
      </c>
      <c r="I48" s="37">
        <f t="shared" si="31"/>
        <v>0.95763888888888871</v>
      </c>
      <c r="J48" s="37">
        <f t="shared" si="31"/>
        <v>0.96388888888888868</v>
      </c>
      <c r="K48" s="37">
        <f t="shared" ref="K48" si="32">MOD(K47+TIME(0,18,0),1)</f>
        <v>0.97013888888888866</v>
      </c>
      <c r="L48" s="37">
        <f t="shared" ref="L48" si="33">MOD(L47+TIME(0,18,0),1)</f>
        <v>0.97638888888888864</v>
      </c>
      <c r="M48" s="37">
        <f>MOD(M47+TIME(0,18,0),1)</f>
        <v>0.98263888888888862</v>
      </c>
    </row>
    <row r="49" spans="1:15" s="4" customFormat="1" ht="15.9" hidden="1" customHeight="1" x14ac:dyDescent="0.25">
      <c r="A49" s="14" t="s">
        <v>6</v>
      </c>
      <c r="B49" s="41"/>
      <c r="C49" s="41">
        <f>MOD(C47-B47,1)</f>
        <v>6.9444444444444198E-3</v>
      </c>
      <c r="D49" s="41">
        <f>MOD(D47-C47,1)</f>
        <v>4.8611111111110938E-3</v>
      </c>
      <c r="E49" s="41">
        <f t="shared" ref="E49:M49" si="34">MOD(E47-D47,1)</f>
        <v>6.9444444444444198E-3</v>
      </c>
      <c r="F49" s="41">
        <f t="shared" si="34"/>
        <v>6.2499999999999778E-3</v>
      </c>
      <c r="G49" s="41">
        <f t="shared" si="34"/>
        <v>6.2499999999999778E-3</v>
      </c>
      <c r="H49" s="41">
        <f t="shared" si="34"/>
        <v>6.2499999999999778E-3</v>
      </c>
      <c r="I49" s="41">
        <f t="shared" si="34"/>
        <v>6.2499999999999778E-3</v>
      </c>
      <c r="J49" s="41">
        <f t="shared" si="34"/>
        <v>6.2499999999999778E-3</v>
      </c>
      <c r="K49" s="41">
        <f t="shared" si="34"/>
        <v>6.2499999999999778E-3</v>
      </c>
      <c r="L49" s="41">
        <f t="shared" si="34"/>
        <v>6.2499999999999778E-3</v>
      </c>
      <c r="M49" s="41">
        <f t="shared" si="34"/>
        <v>6.2499999999999778E-3</v>
      </c>
    </row>
    <row r="50" spans="1:15" s="4" customFormat="1" ht="15.9" customHeight="1" x14ac:dyDescent="0.25">
      <c r="A50" s="27"/>
      <c r="B50" s="43"/>
      <c r="C50" s="41"/>
      <c r="D50" s="41"/>
      <c r="E50" s="41"/>
      <c r="F50" s="41"/>
      <c r="G50" s="41"/>
      <c r="H50" s="41"/>
      <c r="I50" s="13"/>
    </row>
    <row r="51" spans="1:15" s="4" customFormat="1" ht="15.9" customHeight="1" x14ac:dyDescent="0.25">
      <c r="A51" s="30" t="s">
        <v>0</v>
      </c>
      <c r="B51" s="38" t="s">
        <v>7</v>
      </c>
      <c r="C51" s="33" t="str">
        <f>$F$14</f>
        <v>605R</v>
      </c>
      <c r="D51" s="38" t="s">
        <v>7</v>
      </c>
      <c r="E51" s="33" t="str">
        <f>$H$14</f>
        <v>614S</v>
      </c>
      <c r="F51" s="33" t="str">
        <f>$I$14</f>
        <v>609N</v>
      </c>
      <c r="G51" s="38" t="s">
        <v>7</v>
      </c>
      <c r="H51" s="33" t="str">
        <f>$K$14</f>
        <v>388B</v>
      </c>
      <c r="I51" s="33" t="str">
        <f>$L$14</f>
        <v>612U</v>
      </c>
      <c r="J51" s="6"/>
    </row>
    <row r="52" spans="1:15" s="4" customFormat="1" ht="15.9" customHeight="1" x14ac:dyDescent="0.3">
      <c r="A52" s="31" t="s">
        <v>1</v>
      </c>
      <c r="B52" s="39" t="s">
        <v>7</v>
      </c>
      <c r="C52" s="34">
        <f>$F$15</f>
        <v>0.97916666666666663</v>
      </c>
      <c r="D52" s="39" t="s">
        <v>7</v>
      </c>
      <c r="E52" s="34">
        <f>$H$15</f>
        <v>0.99305555555555547</v>
      </c>
      <c r="F52" s="34">
        <f>$I$15</f>
        <v>0.99930555555555556</v>
      </c>
      <c r="G52" s="39" t="s">
        <v>7</v>
      </c>
      <c r="H52" s="34">
        <f>$K$15</f>
        <v>1.5277777777777777E-2</v>
      </c>
      <c r="I52" s="34">
        <f>$L$15</f>
        <v>2.2916666666666669E-2</v>
      </c>
      <c r="J52" s="6"/>
    </row>
    <row r="53" spans="1:15" s="4" customFormat="1" ht="15.9" customHeight="1" x14ac:dyDescent="0.25">
      <c r="A53" s="25" t="s">
        <v>13</v>
      </c>
      <c r="B53" s="35">
        <f>MOD(M47+TIME(0,9,0),1)</f>
        <v>0.97638888888888864</v>
      </c>
      <c r="C53" s="35">
        <f>MOD(C52+TIME(0,5,0),1)</f>
        <v>0.98263888888888884</v>
      </c>
      <c r="D53" s="35">
        <f>MOD(C53+TIME(0,10,0),1)</f>
        <v>0.98958333333333326</v>
      </c>
      <c r="E53" s="35">
        <f>MOD(E52+TIME(0,5,0),1)</f>
        <v>0.99652777777777768</v>
      </c>
      <c r="F53" s="35">
        <f>MOD(F52+TIME(0,7,0),1)</f>
        <v>4.1666666666666519E-3</v>
      </c>
      <c r="G53" s="35">
        <f>MOD(F53+TIME(0,10,0),1)</f>
        <v>1.1111111111111096E-2</v>
      </c>
      <c r="H53" s="35">
        <f>MOD(H52+TIME(0,5,0),1)</f>
        <v>1.8749999999999999E-2</v>
      </c>
      <c r="I53" s="35">
        <f>MOD(I52+TIME(0,5,0),1)</f>
        <v>2.6388888888888892E-2</v>
      </c>
      <c r="J53" s="6"/>
    </row>
    <row r="54" spans="1:15" s="4" customFormat="1" ht="15.9" customHeight="1" x14ac:dyDescent="0.25">
      <c r="A54" s="26" t="s">
        <v>12</v>
      </c>
      <c r="B54" s="37">
        <f t="shared" ref="B54" si="35">MOD(B53+TIME(0,18,0),1)</f>
        <v>0.9888888888888886</v>
      </c>
      <c r="C54" s="37">
        <f t="shared" ref="C54:I54" si="36">MOD(C53+TIME(0,18,0),1)</f>
        <v>0.9951388888888888</v>
      </c>
      <c r="D54" s="37">
        <f t="shared" si="36"/>
        <v>2.0833333333332149E-3</v>
      </c>
      <c r="E54" s="37">
        <f t="shared" si="36"/>
        <v>9.0277777777776347E-3</v>
      </c>
      <c r="F54" s="37">
        <f t="shared" si="36"/>
        <v>1.6666666666666649E-2</v>
      </c>
      <c r="G54" s="37">
        <f t="shared" si="36"/>
        <v>2.3611111111111097E-2</v>
      </c>
      <c r="H54" s="37">
        <f t="shared" si="36"/>
        <v>3.125E-2</v>
      </c>
      <c r="I54" s="37">
        <f t="shared" si="36"/>
        <v>3.888888888888889E-2</v>
      </c>
      <c r="J54" s="6"/>
    </row>
    <row r="55" spans="1:15" s="4" customFormat="1" ht="15.9" hidden="1" customHeight="1" x14ac:dyDescent="0.25">
      <c r="A55" s="27"/>
      <c r="B55" s="41">
        <f>MOD(B53-M47,1)</f>
        <v>6.2499999999999778E-3</v>
      </c>
      <c r="C55" s="41">
        <f>MOD(C53-B53,1)</f>
        <v>6.2500000000001998E-3</v>
      </c>
      <c r="D55" s="41">
        <f t="shared" ref="D55:I55" si="37">MOD(D53-C53,1)</f>
        <v>6.9444444444444198E-3</v>
      </c>
      <c r="E55" s="41">
        <f t="shared" si="37"/>
        <v>6.9444444444444198E-3</v>
      </c>
      <c r="F55" s="41">
        <f t="shared" si="37"/>
        <v>7.6388888888889728E-3</v>
      </c>
      <c r="G55" s="41">
        <f t="shared" si="37"/>
        <v>6.9444444444444441E-3</v>
      </c>
      <c r="H55" s="41">
        <f t="shared" si="37"/>
        <v>7.6388888888889034E-3</v>
      </c>
      <c r="I55" s="41">
        <f t="shared" si="37"/>
        <v>7.638888888888893E-3</v>
      </c>
      <c r="J55" s="41"/>
      <c r="K55" s="41"/>
      <c r="L55" s="41"/>
      <c r="M55" s="41"/>
      <c r="N55" s="41"/>
      <c r="O55" s="41"/>
    </row>
    <row r="56" spans="1:15" s="4" customFormat="1" ht="15.9" customHeight="1" x14ac:dyDescent="0.25">
      <c r="A56" s="28"/>
      <c r="B56" s="43"/>
      <c r="C56" s="43"/>
      <c r="D56" s="43"/>
      <c r="E56" s="43"/>
      <c r="F56" s="43"/>
      <c r="G56" s="43"/>
      <c r="H56" s="43"/>
      <c r="I56" s="43"/>
    </row>
    <row r="57" spans="1:15" s="4" customFormat="1" ht="15.9" customHeight="1" x14ac:dyDescent="0.25">
      <c r="A57" s="32" t="s">
        <v>11</v>
      </c>
      <c r="B57" s="49"/>
      <c r="C57" s="49"/>
      <c r="D57" s="49"/>
      <c r="E57" s="49"/>
      <c r="F57" s="49"/>
      <c r="G57" s="49"/>
      <c r="H57" s="13"/>
      <c r="I57" s="13"/>
      <c r="J57" s="11"/>
    </row>
    <row r="58" spans="1:15" s="4" customFormat="1" ht="15.9" customHeight="1" x14ac:dyDescent="0.25">
      <c r="A58" s="29" t="s">
        <v>12</v>
      </c>
      <c r="B58" s="35">
        <f t="shared" ref="B58:K58" si="38">MOD(B59-TIME(0,18,0),1)</f>
        <v>0.92152777777777783</v>
      </c>
      <c r="C58" s="35">
        <f t="shared" si="38"/>
        <v>0.92708333333333337</v>
      </c>
      <c r="D58" s="35">
        <f>MOD(D59-TIME(0,18,0),1)</f>
        <v>0.93333333333333335</v>
      </c>
      <c r="E58" s="35">
        <f>MOD(E59-TIME(0,18,0),1)</f>
        <v>0.93958333333333333</v>
      </c>
      <c r="F58" s="35">
        <f t="shared" si="38"/>
        <v>0.9458333333333333</v>
      </c>
      <c r="G58" s="35">
        <f>MOD(G59-TIME(0,18,0),1)</f>
        <v>0.95208333333333328</v>
      </c>
      <c r="H58" s="35">
        <f t="shared" si="38"/>
        <v>0.95833333333333326</v>
      </c>
      <c r="I58" s="35">
        <f t="shared" si="38"/>
        <v>0.96458333333333324</v>
      </c>
      <c r="J58" s="35">
        <f t="shared" si="38"/>
        <v>0.97083333333333321</v>
      </c>
      <c r="K58" s="35">
        <f t="shared" si="38"/>
        <v>0.97708333333333319</v>
      </c>
      <c r="L58" s="35">
        <f>MOD(L59-TIME(0,18,0),1)</f>
        <v>0.98333333333333317</v>
      </c>
      <c r="M58" s="35">
        <f>MOD(M59-TIME(0,18,0),1)</f>
        <v>0.98958333333333326</v>
      </c>
    </row>
    <row r="59" spans="1:15" s="4" customFormat="1" ht="15.9" customHeight="1" x14ac:dyDescent="0.25">
      <c r="A59" s="25" t="s">
        <v>13</v>
      </c>
      <c r="B59" s="36">
        <f>MOD(B61-TIME(0,6,0),1)</f>
        <v>0.93402777777777779</v>
      </c>
      <c r="C59" s="36">
        <f>MOD(C61-TIME(0,6,0),1)</f>
        <v>0.93958333333333333</v>
      </c>
      <c r="D59" s="36">
        <f>MOD(C59+TIME(0,9,0),1)</f>
        <v>0.9458333333333333</v>
      </c>
      <c r="E59" s="36">
        <f t="shared" ref="E59:M59" si="39">MOD(D59+TIME(0,9,0),1)</f>
        <v>0.95208333333333328</v>
      </c>
      <c r="F59" s="36">
        <f t="shared" si="39"/>
        <v>0.95833333333333326</v>
      </c>
      <c r="G59" s="36">
        <f t="shared" si="39"/>
        <v>0.96458333333333324</v>
      </c>
      <c r="H59" s="36">
        <f t="shared" si="39"/>
        <v>0.97083333333333321</v>
      </c>
      <c r="I59" s="36">
        <f t="shared" si="39"/>
        <v>0.97708333333333319</v>
      </c>
      <c r="J59" s="36">
        <f t="shared" si="39"/>
        <v>0.98333333333333317</v>
      </c>
      <c r="K59" s="36">
        <f t="shared" si="39"/>
        <v>0.98958333333333315</v>
      </c>
      <c r="L59" s="36">
        <f t="shared" si="39"/>
        <v>0.99583333333333313</v>
      </c>
      <c r="M59" s="36">
        <f t="shared" si="39"/>
        <v>2.0833333333332149E-3</v>
      </c>
    </row>
    <row r="60" spans="1:15" s="4" customFormat="1" ht="15.9" customHeight="1" x14ac:dyDescent="0.25">
      <c r="A60" s="30" t="s">
        <v>0</v>
      </c>
      <c r="B60" s="33" t="str">
        <f>$B$29</f>
        <v>612T</v>
      </c>
      <c r="C60" s="33" t="str">
        <f>$C$29</f>
        <v>602P</v>
      </c>
      <c r="D60" s="38" t="s">
        <v>7</v>
      </c>
      <c r="E60" s="38" t="s">
        <v>7</v>
      </c>
      <c r="F60" s="38" t="s">
        <v>7</v>
      </c>
      <c r="G60" s="38" t="s">
        <v>7</v>
      </c>
      <c r="H60" s="38" t="s">
        <v>7</v>
      </c>
      <c r="I60" s="38" t="s">
        <v>7</v>
      </c>
      <c r="J60" s="38" t="s">
        <v>7</v>
      </c>
      <c r="K60" s="38" t="s">
        <v>7</v>
      </c>
      <c r="L60" s="38" t="s">
        <v>7</v>
      </c>
      <c r="M60" s="38" t="s">
        <v>7</v>
      </c>
    </row>
    <row r="61" spans="1:15" s="4" customFormat="1" ht="15.9" customHeight="1" x14ac:dyDescent="0.3">
      <c r="A61" s="31" t="s">
        <v>5</v>
      </c>
      <c r="B61" s="34">
        <f>$B$30</f>
        <v>0.93819444444444444</v>
      </c>
      <c r="C61" s="34">
        <f>$C$30</f>
        <v>0.94374999999999998</v>
      </c>
      <c r="D61" s="39" t="s">
        <v>7</v>
      </c>
      <c r="E61" s="39" t="s">
        <v>7</v>
      </c>
      <c r="F61" s="39" t="s">
        <v>7</v>
      </c>
      <c r="G61" s="39" t="s">
        <v>7</v>
      </c>
      <c r="H61" s="39" t="s">
        <v>7</v>
      </c>
      <c r="I61" s="39" t="s">
        <v>7</v>
      </c>
      <c r="J61" s="39" t="s">
        <v>7</v>
      </c>
      <c r="K61" s="39" t="s">
        <v>7</v>
      </c>
      <c r="L61" s="39" t="s">
        <v>7</v>
      </c>
      <c r="M61" s="39" t="s">
        <v>7</v>
      </c>
    </row>
    <row r="62" spans="1:15" s="4" customFormat="1" ht="15.9" hidden="1" customHeight="1" x14ac:dyDescent="0.25">
      <c r="A62" s="14" t="s">
        <v>6</v>
      </c>
      <c r="B62" s="44"/>
      <c r="C62" s="41">
        <f>MOD(C58-B58,1)</f>
        <v>5.5555555555555358E-3</v>
      </c>
      <c r="D62" s="41">
        <f t="shared" ref="D62:M62" si="40">MOD(D58-C58,1)</f>
        <v>6.2499999999999778E-3</v>
      </c>
      <c r="E62" s="41">
        <f t="shared" si="40"/>
        <v>6.2499999999999778E-3</v>
      </c>
      <c r="F62" s="41">
        <f t="shared" si="40"/>
        <v>6.2499999999999778E-3</v>
      </c>
      <c r="G62" s="41">
        <f t="shared" si="40"/>
        <v>6.2499999999999778E-3</v>
      </c>
      <c r="H62" s="41">
        <f t="shared" si="40"/>
        <v>6.2499999999999778E-3</v>
      </c>
      <c r="I62" s="41">
        <f t="shared" si="40"/>
        <v>6.2499999999999778E-3</v>
      </c>
      <c r="J62" s="41">
        <f t="shared" si="40"/>
        <v>6.2499999999999778E-3</v>
      </c>
      <c r="K62" s="41">
        <f t="shared" si="40"/>
        <v>6.2499999999999778E-3</v>
      </c>
      <c r="L62" s="41">
        <f t="shared" si="40"/>
        <v>6.2499999999999778E-3</v>
      </c>
      <c r="M62" s="41">
        <f t="shared" si="40"/>
        <v>6.2500000000000888E-3</v>
      </c>
    </row>
    <row r="63" spans="1:15" s="4" customFormat="1" ht="15.9" customHeight="1" x14ac:dyDescent="0.25">
      <c r="A63" s="27"/>
      <c r="B63" s="13"/>
      <c r="C63" s="41"/>
      <c r="D63" s="41"/>
      <c r="E63" s="41"/>
      <c r="F63" s="41"/>
      <c r="G63" s="41"/>
      <c r="H63" s="41"/>
      <c r="I63" s="13"/>
    </row>
    <row r="64" spans="1:15" s="4" customFormat="1" ht="15.9" customHeight="1" x14ac:dyDescent="0.25">
      <c r="A64" s="29" t="s">
        <v>12</v>
      </c>
      <c r="B64" s="35">
        <f>MOD(B65-TIME(0,18,0),1)</f>
        <v>0.99652777777777768</v>
      </c>
      <c r="C64" s="35">
        <f t="shared" ref="C64:G64" si="41">MOD(C65-TIME(0,18,0),1)</f>
        <v>6.2500000000000038E-3</v>
      </c>
      <c r="D64" s="35">
        <f t="shared" si="41"/>
        <v>1.041666666666667E-2</v>
      </c>
      <c r="E64" s="35">
        <f t="shared" si="41"/>
        <v>1.7361111111111112E-2</v>
      </c>
      <c r="F64" s="35">
        <f t="shared" si="41"/>
        <v>2.4305555555555559E-2</v>
      </c>
      <c r="G64" s="35">
        <f t="shared" si="41"/>
        <v>3.125E-2</v>
      </c>
      <c r="H64" s="35">
        <f>MOD(H65-TIME(0,18,0),1)</f>
        <v>3.8194444444444448E-2</v>
      </c>
      <c r="J64" s="10"/>
    </row>
    <row r="65" spans="1:10" s="4" customFormat="1" ht="15.9" customHeight="1" x14ac:dyDescent="0.25">
      <c r="A65" s="25" t="s">
        <v>13</v>
      </c>
      <c r="B65" s="36">
        <f>MOD(M59+TIME(0,10,0),1)</f>
        <v>9.027777777777659E-3</v>
      </c>
      <c r="C65" s="36">
        <f>MOD(C67-TIME(0,6,0),1)</f>
        <v>1.8750000000000003E-2</v>
      </c>
      <c r="D65" s="36">
        <f>MOD(D67-TIME(0,6,0),1)</f>
        <v>2.2916666666666669E-2</v>
      </c>
      <c r="E65" s="36">
        <f>MOD(D65+TIME(0,10,0),1)</f>
        <v>2.9861111111111113E-2</v>
      </c>
      <c r="F65" s="36">
        <f>MOD(E65+TIME(0,10,0),1)</f>
        <v>3.6805555555555557E-2</v>
      </c>
      <c r="G65" s="36">
        <f>MOD(G67-TIME(0,6,0),1)</f>
        <v>4.3749999999999997E-2</v>
      </c>
      <c r="H65" s="36">
        <f>MOD(G65+TIME(0,10,0),1)</f>
        <v>5.0694444444444445E-2</v>
      </c>
      <c r="J65" s="10"/>
    </row>
    <row r="66" spans="1:10" s="4" customFormat="1" ht="15.9" customHeight="1" x14ac:dyDescent="0.25">
      <c r="A66" s="30" t="s">
        <v>0</v>
      </c>
      <c r="B66" s="38" t="s">
        <v>28</v>
      </c>
      <c r="C66" s="33" t="str">
        <f>$E$38</f>
        <v>614T</v>
      </c>
      <c r="D66" s="33" t="str">
        <f>$F$38</f>
        <v>609P</v>
      </c>
      <c r="E66" s="38" t="s">
        <v>7</v>
      </c>
      <c r="F66" s="33" t="str">
        <f>H$38</f>
        <v>623X</v>
      </c>
      <c r="G66" s="33" t="str">
        <f>$I$38</f>
        <v>612V</v>
      </c>
      <c r="H66" s="38" t="s">
        <v>7</v>
      </c>
      <c r="J66" s="10"/>
    </row>
    <row r="67" spans="1:10" s="4" customFormat="1" ht="15.9" customHeight="1" x14ac:dyDescent="0.3">
      <c r="A67" s="31" t="s">
        <v>5</v>
      </c>
      <c r="B67" s="39" t="s">
        <v>28</v>
      </c>
      <c r="C67" s="34">
        <f>$E$39</f>
        <v>2.2916666666666669E-2</v>
      </c>
      <c r="D67" s="34">
        <f>$F$39</f>
        <v>2.7083333333333334E-2</v>
      </c>
      <c r="E67" s="39" t="s">
        <v>7</v>
      </c>
      <c r="F67" s="34">
        <f>$H$39</f>
        <v>4.1666666666666664E-2</v>
      </c>
      <c r="G67" s="34">
        <f>$I$39</f>
        <v>4.7916666666666663E-2</v>
      </c>
      <c r="H67" s="39" t="s">
        <v>7</v>
      </c>
      <c r="J67" s="10"/>
    </row>
    <row r="68" spans="1:10" s="4" customFormat="1" ht="20.25" hidden="1" customHeight="1" x14ac:dyDescent="0.25">
      <c r="A68" s="14" t="s">
        <v>6</v>
      </c>
      <c r="B68" s="41">
        <f>MOD(B64-M58,1)</f>
        <v>6.9444444444444198E-3</v>
      </c>
      <c r="C68" s="41">
        <f>MOD(C64-B64,1)</f>
        <v>9.7222222222222987E-3</v>
      </c>
      <c r="D68" s="41">
        <f t="shared" ref="D68:H68" si="42">MOD(D64-C64,1)</f>
        <v>4.1666666666666657E-3</v>
      </c>
      <c r="E68" s="41">
        <f t="shared" si="42"/>
        <v>6.9444444444444423E-3</v>
      </c>
      <c r="F68" s="41">
        <f t="shared" si="42"/>
        <v>6.9444444444444475E-3</v>
      </c>
      <c r="G68" s="41">
        <f t="shared" si="42"/>
        <v>6.9444444444444406E-3</v>
      </c>
      <c r="H68" s="41">
        <f t="shared" si="42"/>
        <v>6.9444444444444475E-3</v>
      </c>
      <c r="I68" s="41"/>
    </row>
    <row r="69" spans="1:10" s="4" customFormat="1" ht="20.25" customHeight="1" x14ac:dyDescent="0.25">
      <c r="A69" s="13"/>
      <c r="B69" s="50"/>
      <c r="C69" s="50"/>
      <c r="D69" s="50"/>
      <c r="E69" s="50"/>
      <c r="F69" s="50"/>
      <c r="G69" s="13"/>
      <c r="H69" s="13"/>
      <c r="I69" s="13"/>
      <c r="J69" s="11"/>
    </row>
    <row r="70" spans="1:10" s="4" customFormat="1" x14ac:dyDescent="0.25">
      <c r="A70" s="12" t="str">
        <f>$A$41</f>
        <v>Note: "–" denotes that timetabled bus does not connect with any train service, it's timetabled to maintain a consistent service gap</v>
      </c>
      <c r="B70" s="51"/>
      <c r="C70" s="8"/>
      <c r="D70" s="8"/>
      <c r="E70" s="8"/>
      <c r="F70" s="8"/>
      <c r="G70" s="8"/>
      <c r="H70" s="11"/>
      <c r="I70" s="8"/>
      <c r="J70" s="11"/>
    </row>
    <row r="71" spans="1:10" s="4" customFormat="1" ht="13.8" hidden="1" x14ac:dyDescent="0.25">
      <c r="A71" s="11"/>
      <c r="B71" s="41" t="e">
        <f>MOD(#REF!-#REF!,1)</f>
        <v>#REF!</v>
      </c>
      <c r="C71" s="41" t="e">
        <f>MOD(#REF!-#REF!,1)</f>
        <v>#REF!</v>
      </c>
      <c r="D71" s="41" t="e">
        <f>MOD(#REF!-#REF!,1)</f>
        <v>#REF!</v>
      </c>
      <c r="E71" s="41" t="e">
        <f>MOD(#REF!-#REF!,1)</f>
        <v>#REF!</v>
      </c>
      <c r="F71" s="41" t="e">
        <f>MOD(#REF!-#REF!,1)</f>
        <v>#REF!</v>
      </c>
      <c r="G71" s="41" t="e">
        <f>MOD(#REF!-#REF!,1)</f>
        <v>#REF!</v>
      </c>
    </row>
    <row r="72" spans="1:10" s="4" customFormat="1" x14ac:dyDescent="0.25">
      <c r="A72" s="11"/>
    </row>
    <row r="73" spans="1:10" s="4" customFormat="1" x14ac:dyDescent="0.25">
      <c r="A73" s="11"/>
    </row>
    <row r="74" spans="1:10" s="4" customFormat="1" x14ac:dyDescent="0.25">
      <c r="A74" s="11"/>
    </row>
    <row r="75" spans="1:10" s="4" customFormat="1" x14ac:dyDescent="0.25">
      <c r="A75" s="11"/>
    </row>
    <row r="76" spans="1:10" s="4" customFormat="1" x14ac:dyDescent="0.25">
      <c r="A76" s="11"/>
    </row>
    <row r="77" spans="1:10" s="4" customFormat="1" x14ac:dyDescent="0.25">
      <c r="A77" s="11"/>
    </row>
    <row r="78" spans="1:10" s="4" customFormat="1" x14ac:dyDescent="0.25">
      <c r="A78" s="11"/>
    </row>
    <row r="79" spans="1:10" s="4" customFormat="1" x14ac:dyDescent="0.25">
      <c r="A79" s="11"/>
    </row>
    <row r="80" spans="1:10" s="4" customFormat="1" x14ac:dyDescent="0.25">
      <c r="A80" s="11"/>
    </row>
    <row r="81" spans="1:1" s="4" customFormat="1" x14ac:dyDescent="0.25">
      <c r="A81" s="11"/>
    </row>
    <row r="82" spans="1:1" s="4" customFormat="1" x14ac:dyDescent="0.25">
      <c r="A82" s="11"/>
    </row>
    <row r="83" spans="1:1" s="4" customFormat="1" x14ac:dyDescent="0.25">
      <c r="A83" s="11"/>
    </row>
    <row r="84" spans="1:1" s="4" customFormat="1" x14ac:dyDescent="0.25">
      <c r="A84" s="11"/>
    </row>
    <row r="85" spans="1:1" s="4" customFormat="1" x14ac:dyDescent="0.25">
      <c r="A85" s="11"/>
    </row>
    <row r="86" spans="1:1" s="4" customFormat="1" x14ac:dyDescent="0.25">
      <c r="A86" s="11"/>
    </row>
    <row r="87" spans="1:1" s="4" customFormat="1" x14ac:dyDescent="0.25">
      <c r="A87" s="11"/>
    </row>
    <row r="88" spans="1:1" s="4" customFormat="1" x14ac:dyDescent="0.25">
      <c r="A88" s="11"/>
    </row>
    <row r="89" spans="1:1" s="4" customFormat="1" x14ac:dyDescent="0.25">
      <c r="A89" s="11"/>
    </row>
    <row r="90" spans="1:1" s="4" customFormat="1" x14ac:dyDescent="0.25">
      <c r="A90" s="11"/>
    </row>
    <row r="91" spans="1:1" s="4" customFormat="1" x14ac:dyDescent="0.25">
      <c r="A91" s="11"/>
    </row>
    <row r="92" spans="1:1" s="4" customFormat="1" x14ac:dyDescent="0.25">
      <c r="A92" s="11"/>
    </row>
    <row r="93" spans="1:1" s="4" customFormat="1" x14ac:dyDescent="0.25">
      <c r="A93" s="11"/>
    </row>
    <row r="94" spans="1:1" s="4" customFormat="1" x14ac:dyDescent="0.25">
      <c r="A94" s="11"/>
    </row>
    <row r="95" spans="1:1" s="4" customFormat="1" x14ac:dyDescent="0.25">
      <c r="A95" s="11"/>
    </row>
    <row r="96" spans="1:1" s="4" customFormat="1" x14ac:dyDescent="0.25">
      <c r="A96" s="11"/>
    </row>
    <row r="97" spans="1:1" s="4" customFormat="1" x14ac:dyDescent="0.25">
      <c r="A97" s="11"/>
    </row>
    <row r="98" spans="1:1" s="4" customFormat="1" x14ac:dyDescent="0.25">
      <c r="A98" s="11"/>
    </row>
    <row r="99" spans="1:1" s="4" customFormat="1" x14ac:dyDescent="0.25">
      <c r="A99" s="11"/>
    </row>
    <row r="100" spans="1:1" s="4" customFormat="1" x14ac:dyDescent="0.25">
      <c r="A100" s="11"/>
    </row>
    <row r="101" spans="1:1" s="4" customFormat="1" x14ac:dyDescent="0.25">
      <c r="A101" s="11"/>
    </row>
    <row r="102" spans="1:1" s="4" customFormat="1" x14ac:dyDescent="0.25">
      <c r="A102" s="11"/>
    </row>
    <row r="103" spans="1:1" s="4" customFormat="1" x14ac:dyDescent="0.25">
      <c r="A103" s="11"/>
    </row>
    <row r="104" spans="1:1" s="4" customFormat="1" x14ac:dyDescent="0.25">
      <c r="A104" s="11"/>
    </row>
    <row r="105" spans="1:1" s="4" customFormat="1" x14ac:dyDescent="0.25">
      <c r="A105" s="11"/>
    </row>
    <row r="106" spans="1:1" s="4" customFormat="1" x14ac:dyDescent="0.25">
      <c r="A106" s="11"/>
    </row>
    <row r="107" spans="1:1" s="4" customFormat="1" x14ac:dyDescent="0.25">
      <c r="A107" s="11"/>
    </row>
    <row r="108" spans="1:1" s="4" customFormat="1" x14ac:dyDescent="0.25">
      <c r="A108" s="11"/>
    </row>
    <row r="109" spans="1:1" s="4" customFormat="1" x14ac:dyDescent="0.25">
      <c r="A109" s="11"/>
    </row>
    <row r="110" spans="1:1" s="4" customFormat="1" x14ac:dyDescent="0.25">
      <c r="A110" s="11"/>
    </row>
    <row r="111" spans="1:1" s="4" customFormat="1" x14ac:dyDescent="0.25">
      <c r="A111" s="11"/>
    </row>
    <row r="112" spans="1:1" s="4" customFormat="1" x14ac:dyDescent="0.25">
      <c r="A112" s="11"/>
    </row>
    <row r="113" spans="1:1" s="4" customFormat="1" x14ac:dyDescent="0.25">
      <c r="A113" s="11"/>
    </row>
    <row r="114" spans="1:1" s="4" customFormat="1" x14ac:dyDescent="0.25">
      <c r="A114" s="11"/>
    </row>
    <row r="115" spans="1:1" s="4" customFormat="1" x14ac:dyDescent="0.25">
      <c r="A115" s="11"/>
    </row>
    <row r="116" spans="1:1" s="4" customFormat="1" x14ac:dyDescent="0.25">
      <c r="A116" s="11"/>
    </row>
    <row r="117" spans="1:1" s="4" customFormat="1" x14ac:dyDescent="0.25">
      <c r="A117" s="11"/>
    </row>
    <row r="118" spans="1:1" s="4" customFormat="1" x14ac:dyDescent="0.25">
      <c r="A118" s="11"/>
    </row>
    <row r="119" spans="1:1" s="4" customFormat="1" x14ac:dyDescent="0.25">
      <c r="A119" s="11"/>
    </row>
    <row r="120" spans="1:1" s="4" customFormat="1" x14ac:dyDescent="0.25">
      <c r="A120" s="11"/>
    </row>
    <row r="121" spans="1:1" s="4" customFormat="1" x14ac:dyDescent="0.25">
      <c r="A121" s="11"/>
    </row>
    <row r="122" spans="1:1" s="4" customFormat="1" x14ac:dyDescent="0.25">
      <c r="A122" s="11"/>
    </row>
    <row r="123" spans="1:1" s="4" customFormat="1" x14ac:dyDescent="0.25">
      <c r="A123" s="11"/>
    </row>
    <row r="124" spans="1:1" s="4" customFormat="1" x14ac:dyDescent="0.25">
      <c r="A124" s="11"/>
    </row>
    <row r="125" spans="1:1" s="4" customFormat="1" x14ac:dyDescent="0.25">
      <c r="A125" s="11"/>
    </row>
    <row r="126" spans="1:1" s="4" customFormat="1" x14ac:dyDescent="0.25">
      <c r="A126" s="11"/>
    </row>
    <row r="127" spans="1:1" s="4" customFormat="1" x14ac:dyDescent="0.25">
      <c r="A127" s="11"/>
    </row>
    <row r="128" spans="1:1" s="4" customFormat="1" x14ac:dyDescent="0.25">
      <c r="A128" s="11"/>
    </row>
    <row r="129" spans="1:1" s="4" customFormat="1" x14ac:dyDescent="0.25">
      <c r="A129" s="11"/>
    </row>
    <row r="130" spans="1:1" s="4" customFormat="1" x14ac:dyDescent="0.25">
      <c r="A130" s="11"/>
    </row>
    <row r="131" spans="1:1" s="4" customFormat="1" x14ac:dyDescent="0.25">
      <c r="A131" s="11"/>
    </row>
    <row r="132" spans="1:1" s="4" customFormat="1" x14ac:dyDescent="0.25">
      <c r="A132" s="11"/>
    </row>
    <row r="133" spans="1:1" s="4" customFormat="1" x14ac:dyDescent="0.25">
      <c r="A133" s="11"/>
    </row>
    <row r="134" spans="1:1" s="4" customFormat="1" x14ac:dyDescent="0.25">
      <c r="A134" s="11"/>
    </row>
    <row r="135" spans="1:1" s="4" customFormat="1" x14ac:dyDescent="0.25">
      <c r="A135" s="11"/>
    </row>
    <row r="136" spans="1:1" s="4" customFormat="1" x14ac:dyDescent="0.25">
      <c r="A136" s="11"/>
    </row>
    <row r="137" spans="1:1" s="4" customFormat="1" x14ac:dyDescent="0.25">
      <c r="A137" s="11"/>
    </row>
    <row r="138" spans="1:1" s="4" customFormat="1" x14ac:dyDescent="0.25">
      <c r="A138" s="11"/>
    </row>
    <row r="139" spans="1:1" s="4" customFormat="1" x14ac:dyDescent="0.25">
      <c r="A139" s="11"/>
    </row>
    <row r="140" spans="1:1" s="4" customFormat="1" x14ac:dyDescent="0.25">
      <c r="A140" s="11"/>
    </row>
    <row r="141" spans="1:1" s="4" customFormat="1" x14ac:dyDescent="0.25">
      <c r="A141" s="11"/>
    </row>
    <row r="142" spans="1:1" s="4" customFormat="1" x14ac:dyDescent="0.25">
      <c r="A142" s="11"/>
    </row>
    <row r="143" spans="1:1" s="4" customFormat="1" x14ac:dyDescent="0.25">
      <c r="A143" s="11"/>
    </row>
    <row r="144" spans="1:1" s="4" customFormat="1" x14ac:dyDescent="0.25">
      <c r="A144" s="11"/>
    </row>
    <row r="145" spans="1:1" s="4" customFormat="1" x14ac:dyDescent="0.25">
      <c r="A145" s="11"/>
    </row>
    <row r="146" spans="1:1" s="4" customFormat="1" x14ac:dyDescent="0.25">
      <c r="A146" s="11"/>
    </row>
    <row r="147" spans="1:1" s="4" customFormat="1" x14ac:dyDescent="0.25">
      <c r="A147" s="11"/>
    </row>
    <row r="148" spans="1:1" s="4" customFormat="1" x14ac:dyDescent="0.25">
      <c r="A148" s="11"/>
    </row>
    <row r="149" spans="1:1" s="4" customFormat="1" x14ac:dyDescent="0.25">
      <c r="A149" s="11"/>
    </row>
    <row r="150" spans="1:1" s="4" customFormat="1" x14ac:dyDescent="0.25">
      <c r="A150" s="11"/>
    </row>
    <row r="151" spans="1:1" s="4" customFormat="1" x14ac:dyDescent="0.25">
      <c r="A151" s="11"/>
    </row>
    <row r="152" spans="1:1" s="4" customFormat="1" x14ac:dyDescent="0.25">
      <c r="A152" s="11"/>
    </row>
    <row r="153" spans="1:1" s="4" customFormat="1" x14ac:dyDescent="0.25">
      <c r="A153" s="11"/>
    </row>
    <row r="154" spans="1:1" s="4" customFormat="1" x14ac:dyDescent="0.25">
      <c r="A154" s="11"/>
    </row>
    <row r="155" spans="1:1" s="4" customFormat="1" x14ac:dyDescent="0.25">
      <c r="A155" s="11"/>
    </row>
    <row r="156" spans="1:1" s="4" customFormat="1" x14ac:dyDescent="0.25">
      <c r="A156" s="11"/>
    </row>
    <row r="157" spans="1:1" s="4" customFormat="1" x14ac:dyDescent="0.25">
      <c r="A157" s="11"/>
    </row>
    <row r="158" spans="1:1" s="4" customFormat="1" x14ac:dyDescent="0.25">
      <c r="A158" s="11"/>
    </row>
    <row r="159" spans="1:1" s="4" customFormat="1" x14ac:dyDescent="0.25">
      <c r="A159" s="11"/>
    </row>
    <row r="160" spans="1:1" s="4" customFormat="1" x14ac:dyDescent="0.25">
      <c r="A160" s="11"/>
    </row>
    <row r="161" spans="1:1" s="4" customFormat="1" x14ac:dyDescent="0.25">
      <c r="A161" s="11"/>
    </row>
    <row r="162" spans="1:1" s="4" customFormat="1" x14ac:dyDescent="0.25">
      <c r="A162" s="11"/>
    </row>
    <row r="163" spans="1:1" s="4" customFormat="1" x14ac:dyDescent="0.25">
      <c r="A163" s="11"/>
    </row>
    <row r="164" spans="1:1" s="4" customFormat="1" x14ac:dyDescent="0.25">
      <c r="A164" s="11"/>
    </row>
    <row r="165" spans="1:1" s="4" customFormat="1" x14ac:dyDescent="0.25">
      <c r="A165" s="11"/>
    </row>
    <row r="166" spans="1:1" s="4" customFormat="1" x14ac:dyDescent="0.25">
      <c r="A166" s="11"/>
    </row>
    <row r="167" spans="1:1" s="4" customFormat="1" x14ac:dyDescent="0.25">
      <c r="A167" s="11"/>
    </row>
    <row r="168" spans="1:1" s="4" customFormat="1" x14ac:dyDescent="0.25">
      <c r="A168" s="11"/>
    </row>
    <row r="169" spans="1:1" s="4" customFormat="1" x14ac:dyDescent="0.25">
      <c r="A169" s="11"/>
    </row>
    <row r="170" spans="1:1" s="4" customFormat="1" x14ac:dyDescent="0.25">
      <c r="A170" s="11"/>
    </row>
    <row r="171" spans="1:1" s="4" customFormat="1" x14ac:dyDescent="0.25">
      <c r="A171" s="11"/>
    </row>
    <row r="172" spans="1:1" s="4" customFormat="1" x14ac:dyDescent="0.25">
      <c r="A172" s="11"/>
    </row>
    <row r="173" spans="1:1" s="4" customFormat="1" x14ac:dyDescent="0.25">
      <c r="A173" s="11"/>
    </row>
    <row r="174" spans="1:1" s="4" customFormat="1" x14ac:dyDescent="0.25">
      <c r="A174" s="11"/>
    </row>
    <row r="175" spans="1:1" s="4" customFormat="1" x14ac:dyDescent="0.25">
      <c r="A175" s="11"/>
    </row>
    <row r="176" spans="1:1" s="4" customFormat="1" x14ac:dyDescent="0.25">
      <c r="A176" s="11"/>
    </row>
    <row r="177" spans="1:1" s="4" customFormat="1" x14ac:dyDescent="0.25">
      <c r="A177" s="11"/>
    </row>
    <row r="178" spans="1:1" s="4" customFormat="1" x14ac:dyDescent="0.25">
      <c r="A178" s="11"/>
    </row>
    <row r="179" spans="1:1" s="4" customFormat="1" x14ac:dyDescent="0.25">
      <c r="A179" s="11"/>
    </row>
    <row r="180" spans="1:1" s="4" customFormat="1" x14ac:dyDescent="0.25">
      <c r="A180" s="11"/>
    </row>
    <row r="181" spans="1:1" s="4" customFormat="1" x14ac:dyDescent="0.25">
      <c r="A181" s="11"/>
    </row>
    <row r="182" spans="1:1" s="4" customFormat="1" x14ac:dyDescent="0.25">
      <c r="A182" s="11"/>
    </row>
    <row r="183" spans="1:1" s="4" customFormat="1" x14ac:dyDescent="0.25">
      <c r="A183" s="11"/>
    </row>
    <row r="184" spans="1:1" s="4" customFormat="1" x14ac:dyDescent="0.25">
      <c r="A184" s="11"/>
    </row>
    <row r="185" spans="1:1" s="4" customFormat="1" x14ac:dyDescent="0.25">
      <c r="A185" s="11"/>
    </row>
    <row r="186" spans="1:1" s="4" customFormat="1" x14ac:dyDescent="0.25">
      <c r="A186" s="11"/>
    </row>
    <row r="187" spans="1:1" s="4" customFormat="1" x14ac:dyDescent="0.25">
      <c r="A187" s="11"/>
    </row>
    <row r="188" spans="1:1" s="4" customFormat="1" x14ac:dyDescent="0.25">
      <c r="A188" s="11"/>
    </row>
    <row r="189" spans="1:1" s="4" customFormat="1" x14ac:dyDescent="0.25">
      <c r="A189" s="11"/>
    </row>
    <row r="190" spans="1:1" s="4" customFormat="1" x14ac:dyDescent="0.25">
      <c r="A190" s="11"/>
    </row>
    <row r="191" spans="1:1" s="4" customFormat="1" x14ac:dyDescent="0.25">
      <c r="A191" s="11"/>
    </row>
    <row r="192" spans="1:1" s="4" customFormat="1" x14ac:dyDescent="0.25">
      <c r="A192" s="11"/>
    </row>
    <row r="193" spans="1:1" s="4" customFormat="1" x14ac:dyDescent="0.25">
      <c r="A193" s="11"/>
    </row>
    <row r="194" spans="1:1" s="4" customFormat="1" x14ac:dyDescent="0.25">
      <c r="A194" s="11"/>
    </row>
    <row r="195" spans="1:1" s="4" customFormat="1" x14ac:dyDescent="0.25">
      <c r="A195" s="11"/>
    </row>
    <row r="196" spans="1:1" s="4" customFormat="1" x14ac:dyDescent="0.25">
      <c r="A196" s="11"/>
    </row>
    <row r="197" spans="1:1" s="4" customFormat="1" x14ac:dyDescent="0.25">
      <c r="A197" s="11"/>
    </row>
    <row r="198" spans="1:1" s="4" customFormat="1" x14ac:dyDescent="0.25">
      <c r="A198" s="11"/>
    </row>
    <row r="199" spans="1:1" s="4" customFormat="1" x14ac:dyDescent="0.25">
      <c r="A199" s="11"/>
    </row>
    <row r="200" spans="1:1" s="4" customFormat="1" x14ac:dyDescent="0.25">
      <c r="A200" s="11"/>
    </row>
    <row r="201" spans="1:1" s="4" customFormat="1" x14ac:dyDescent="0.25">
      <c r="A201" s="11"/>
    </row>
    <row r="202" spans="1:1" s="4" customFormat="1" x14ac:dyDescent="0.25">
      <c r="A202" s="11"/>
    </row>
    <row r="203" spans="1:1" s="4" customFormat="1" x14ac:dyDescent="0.25">
      <c r="A203" s="11"/>
    </row>
    <row r="204" spans="1:1" s="4" customFormat="1" x14ac:dyDescent="0.25">
      <c r="A204" s="11"/>
    </row>
    <row r="205" spans="1:1" s="4" customFormat="1" x14ac:dyDescent="0.25">
      <c r="A205" s="11"/>
    </row>
    <row r="206" spans="1:1" s="4" customFormat="1" x14ac:dyDescent="0.25">
      <c r="A206" s="11"/>
    </row>
    <row r="207" spans="1:1" s="4" customFormat="1" x14ac:dyDescent="0.25">
      <c r="A207" s="11"/>
    </row>
    <row r="208" spans="1:1" s="4" customFormat="1" x14ac:dyDescent="0.25">
      <c r="A208" s="11"/>
    </row>
    <row r="209" spans="1:1" s="4" customFormat="1" x14ac:dyDescent="0.25">
      <c r="A209" s="11"/>
    </row>
    <row r="210" spans="1:1" s="4" customFormat="1" x14ac:dyDescent="0.25">
      <c r="A210" s="11"/>
    </row>
    <row r="211" spans="1:1" s="4" customFormat="1" x14ac:dyDescent="0.25">
      <c r="A211" s="11"/>
    </row>
    <row r="212" spans="1:1" s="4" customFormat="1" x14ac:dyDescent="0.25">
      <c r="A212" s="11"/>
    </row>
    <row r="213" spans="1:1" s="4" customFormat="1" x14ac:dyDescent="0.25">
      <c r="A213" s="11"/>
    </row>
    <row r="214" spans="1:1" s="4" customFormat="1" x14ac:dyDescent="0.25">
      <c r="A214" s="11"/>
    </row>
    <row r="215" spans="1:1" s="4" customFormat="1" x14ac:dyDescent="0.25">
      <c r="A215" s="11"/>
    </row>
    <row r="216" spans="1:1" s="4" customFormat="1" x14ac:dyDescent="0.25">
      <c r="A216" s="11"/>
    </row>
    <row r="217" spans="1:1" s="4" customFormat="1" x14ac:dyDescent="0.25">
      <c r="A217" s="11"/>
    </row>
    <row r="218" spans="1:1" s="4" customFormat="1" x14ac:dyDescent="0.25">
      <c r="A218" s="11"/>
    </row>
    <row r="219" spans="1:1" s="4" customFormat="1" x14ac:dyDescent="0.25">
      <c r="A219" s="11"/>
    </row>
    <row r="220" spans="1:1" s="4" customFormat="1" x14ac:dyDescent="0.25">
      <c r="A220" s="11"/>
    </row>
    <row r="221" spans="1:1" s="4" customFormat="1" x14ac:dyDescent="0.25">
      <c r="A221" s="11"/>
    </row>
    <row r="222" spans="1:1" s="4" customFormat="1" x14ac:dyDescent="0.25">
      <c r="A222" s="11"/>
    </row>
    <row r="223" spans="1:1" s="4" customFormat="1" x14ac:dyDescent="0.25">
      <c r="A223" s="11"/>
    </row>
    <row r="224" spans="1:1" s="4" customFormat="1" x14ac:dyDescent="0.25">
      <c r="A224" s="11"/>
    </row>
    <row r="225" spans="1:1" s="4" customFormat="1" x14ac:dyDescent="0.25">
      <c r="A225" s="11"/>
    </row>
    <row r="226" spans="1:1" s="4" customFormat="1" x14ac:dyDescent="0.25">
      <c r="A226" s="11"/>
    </row>
    <row r="227" spans="1:1" s="4" customFormat="1" x14ac:dyDescent="0.25">
      <c r="A227" s="11"/>
    </row>
    <row r="228" spans="1:1" s="4" customFormat="1" x14ac:dyDescent="0.25">
      <c r="A228" s="11"/>
    </row>
    <row r="229" spans="1:1" s="4" customFormat="1" x14ac:dyDescent="0.25">
      <c r="A229" s="11"/>
    </row>
    <row r="230" spans="1:1" s="4" customFormat="1" x14ac:dyDescent="0.25">
      <c r="A230" s="11"/>
    </row>
    <row r="231" spans="1:1" s="4" customFormat="1" x14ac:dyDescent="0.25">
      <c r="A231" s="11"/>
    </row>
    <row r="232" spans="1:1" s="4" customFormat="1" x14ac:dyDescent="0.25">
      <c r="A232" s="11"/>
    </row>
    <row r="233" spans="1:1" s="4" customFormat="1" x14ac:dyDescent="0.25">
      <c r="A233" s="11"/>
    </row>
    <row r="234" spans="1:1" s="4" customFormat="1" x14ac:dyDescent="0.25">
      <c r="A234" s="11"/>
    </row>
    <row r="235" spans="1:1" s="4" customFormat="1" x14ac:dyDescent="0.25">
      <c r="A235" s="11"/>
    </row>
    <row r="236" spans="1:1" s="4" customFormat="1" x14ac:dyDescent="0.25">
      <c r="A236" s="11"/>
    </row>
    <row r="237" spans="1:1" s="4" customFormat="1" x14ac:dyDescent="0.25">
      <c r="A237" s="11"/>
    </row>
    <row r="238" spans="1:1" s="4" customFormat="1" x14ac:dyDescent="0.25">
      <c r="A238" s="11"/>
    </row>
    <row r="239" spans="1:1" s="4" customFormat="1" x14ac:dyDescent="0.25">
      <c r="A239" s="11"/>
    </row>
    <row r="240" spans="1:1" s="4" customFormat="1" x14ac:dyDescent="0.25">
      <c r="A240" s="11"/>
    </row>
    <row r="241" spans="1:1" s="4" customFormat="1" x14ac:dyDescent="0.25">
      <c r="A241" s="11"/>
    </row>
    <row r="242" spans="1:1" s="4" customFormat="1" x14ac:dyDescent="0.25">
      <c r="A242" s="11"/>
    </row>
    <row r="243" spans="1:1" s="4" customFormat="1" x14ac:dyDescent="0.25">
      <c r="A243" s="11"/>
    </row>
    <row r="244" spans="1:1" s="4" customFormat="1" x14ac:dyDescent="0.25">
      <c r="A244" s="11"/>
    </row>
    <row r="245" spans="1:1" s="4" customFormat="1" x14ac:dyDescent="0.25">
      <c r="A245" s="11"/>
    </row>
    <row r="246" spans="1:1" s="4" customFormat="1" x14ac:dyDescent="0.25">
      <c r="A246" s="11"/>
    </row>
    <row r="247" spans="1:1" s="4" customFormat="1" x14ac:dyDescent="0.25">
      <c r="A247" s="11"/>
    </row>
    <row r="248" spans="1:1" s="4" customFormat="1" x14ac:dyDescent="0.25">
      <c r="A248" s="11"/>
    </row>
    <row r="249" spans="1:1" s="4" customFormat="1" x14ac:dyDescent="0.25">
      <c r="A249" s="11"/>
    </row>
    <row r="250" spans="1:1" s="4" customFormat="1" x14ac:dyDescent="0.25">
      <c r="A250" s="11"/>
    </row>
    <row r="251" spans="1:1" s="4" customFormat="1" x14ac:dyDescent="0.25">
      <c r="A251" s="11"/>
    </row>
    <row r="252" spans="1:1" s="4" customFormat="1" x14ac:dyDescent="0.25">
      <c r="A252" s="11"/>
    </row>
    <row r="253" spans="1:1" s="4" customFormat="1" x14ac:dyDescent="0.25">
      <c r="A253" s="11"/>
    </row>
    <row r="254" spans="1:1" s="4" customFormat="1" x14ac:dyDescent="0.25">
      <c r="A254" s="11"/>
    </row>
    <row r="255" spans="1:1" s="4" customFormat="1" x14ac:dyDescent="0.25">
      <c r="A255" s="11"/>
    </row>
    <row r="256" spans="1:1" s="4" customFormat="1" x14ac:dyDescent="0.25">
      <c r="A256" s="11"/>
    </row>
    <row r="257" spans="1:1" s="4" customFormat="1" x14ac:dyDescent="0.25">
      <c r="A257" s="11"/>
    </row>
  </sheetData>
  <mergeCells count="3">
    <mergeCell ref="A3:G3"/>
    <mergeCell ref="A1:M1"/>
    <mergeCell ref="A2:M2"/>
  </mergeCells>
  <phoneticPr fontId="0" type="noConversion"/>
  <printOptions horizontalCentered="1"/>
  <pageMargins left="0.51181102362204722" right="0.43307086614173229" top="0.39370078740157483" bottom="0.43307086614173229" header="0.51181102362204722" footer="0.31496062992125984"/>
  <pageSetup paperSize="9" scale="69" fitToHeight="0" orientation="landscape" r:id="rId1"/>
  <headerFooter alignWithMargins="0">
    <oddFooter>&amp;L&amp;9Trackwork Transport | Sydney Trains&amp;C&amp;9Page &amp;P | &amp;N&amp;R&amp;9&amp;F</oddFooter>
  </headerFooter>
  <rowBreaks count="1" manualBreakCount="1">
    <brk id="41" max="12" man="1"/>
  </rowBreaks>
  <ignoredErrors>
    <ignoredError sqref="H13:Q13 F16:G16 E18:E20 G15 F14 H14:I14 L14:O14 E38:F38 G39 H38:I38 K38:O38 E46 E51:F51 H51:L51 C52:L54 C51 E65:L65 E67:L67 F66:G66 I66:L66 C71:F249 G72:N249 H71:N71 D23:J23 M7 G22:Q22 H16:I16 K16:O16 E41:N44 C41:D48 G32:N32 C32:F32 K40:O40 G7:L7 D16 E33:O35 F24:K26 C22:C26 L23:N23 E28:M28 E50:N50 E47:E48 C56:D58 J55:L55 E56:N57 C64:D67 G61 F58:J58 N58:N62 C59:C60 C69:F70 G69:N70 G63:K63 C61:D61 E64:J64 L64 M63:N63 I68:L68 I46 E63:F63 M21:O21 C50:D50 C49 C63:D63 J61 J15 M15:O15 I39:O39 E9:J11 H18:O20 M17:O17 F18:G20 M8:M12 C28:C29 E37:O37 K36:O3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Central to Bondi Junction</vt:lpstr>
      <vt:lpstr>'Central to Bondi Junction'!Print_Area</vt:lpstr>
      <vt:lpstr>'Central to Bondi Junction'!Print_Titles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Bondi Junction TT</dc:title>
  <dc:creator>Peni Serukeibau</dc:creator>
  <cp:lastModifiedBy>Parker, Nigel</cp:lastModifiedBy>
  <cp:lastPrinted>2019-07-01T01:52:32Z</cp:lastPrinted>
  <dcterms:created xsi:type="dcterms:W3CDTF">2011-07-25T02:08:43Z</dcterms:created>
  <dcterms:modified xsi:type="dcterms:W3CDTF">2019-09-24T23:01:07Z</dcterms:modified>
</cp:coreProperties>
</file>