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9516" yWindow="-12" windowWidth="13524" windowHeight="9096" tabRatio="771" firstSheet="3" activeTab="7"/>
  </bookViews>
  <sheets>
    <sheet name="40T9 WTT" sheetId="35" r:id="rId1"/>
    <sheet name="41T9 WTT" sheetId="74" r:id="rId2"/>
    <sheet name="42T9 WTT" sheetId="72" r:id="rId3"/>
    <sheet name="43T9 WTT" sheetId="73" r:id="rId4"/>
    <sheet name="83T9 WTT" sheetId="101" r:id="rId5"/>
    <sheet name="84T9 WTT" sheetId="102" r:id="rId6"/>
    <sheet name="44T9 WTT" sheetId="98" r:id="rId7"/>
    <sheet name="45T1 WTT Sun Only" sheetId="104" r:id="rId8"/>
    <sheet name="44T1 WTT Sun Only" sheetId="103" r:id="rId9"/>
  </sheets>
  <externalReferences>
    <externalReference r:id="rId10"/>
  </externalReferences>
  <definedNames>
    <definedName name="First_date">[1]Master!$A$2</definedName>
    <definedName name="MasterShiftList">[1]Master!$A$6:$AB$204</definedName>
    <definedName name="MondayB">'[1]Monday B'!$A$5:$R$13</definedName>
    <definedName name="MondayBShiftNumbers">'[1]Monday B'!$A$5:$A$13</definedName>
    <definedName name="MondayK">'[1]Monday K'!$A$5:$R$11</definedName>
    <definedName name="MondayKShiftNumbers">'[1]Monday K'!$A$5:$A$11</definedName>
    <definedName name="MondayM">'[1]Monday M'!$A$4:$R$14</definedName>
    <definedName name="MondayMShiftNumbers">'[1]Monday M'!$A$4:$A$14</definedName>
    <definedName name="MondayMtK">'[1]Monday MtK'!$A$5:$R$13</definedName>
    <definedName name="MondayMtKShiftNumbers">'[1]Monday MtK'!$A$5:$A$13</definedName>
    <definedName name="MondayPBC">'[1]Monday PBC'!$A$4:$R$14</definedName>
    <definedName name="MondayPBCShiftNumbers">'[1]Monday PBC'!$A$4:$A$14</definedName>
    <definedName name="MondayR">'[1]Monday R'!$A$5:$R$13</definedName>
    <definedName name="MondayRShiftNumbers">'[1]Monday R'!$A$5:$A$13</definedName>
    <definedName name="MondaySG">'[1]Monday SG'!$A$5:$R$13</definedName>
    <definedName name="MondaySGShiftNumbers">'[1]Monday SG'!$A$5:$A$13</definedName>
    <definedName name="MondayTP">'[1]Monday TP'!$A$4:$R$14</definedName>
    <definedName name="MondayTPShiftNumbers">'[1]Monday TP'!$A$4:$A$14</definedName>
    <definedName name="_xlnm.Print_Titles" localSheetId="0">'40T9 WTT'!$A:$A</definedName>
    <definedName name="_xlnm.Print_Titles" localSheetId="1">'41T9 WTT'!$A:$A</definedName>
    <definedName name="_xlnm.Print_Titles" localSheetId="2">'42T9 WTT'!$A:$A</definedName>
    <definedName name="_xlnm.Print_Titles" localSheetId="3">'43T9 WTT'!$A:$A</definedName>
    <definedName name="_xlnm.Print_Titles" localSheetId="8">'44T1 WTT Sun Only'!$A:$A</definedName>
    <definedName name="_xlnm.Print_Titles" localSheetId="6">'44T9 WTT'!$A:$A</definedName>
    <definedName name="_xlnm.Print_Titles" localSheetId="4">'83T9 WTT'!$A:$A</definedName>
    <definedName name="_xlnm.Print_Titles" localSheetId="5">'84T9 WTT'!$A:$A</definedName>
    <definedName name="SaturdayB">'[1]Saturday B'!$A$5:$R$26</definedName>
    <definedName name="SaturdayBShiftNumbers">'[1]Saturday B'!$A$5:$A$26</definedName>
    <definedName name="SaturdayK">'[1]Saturday K'!$A$5:$R$16</definedName>
    <definedName name="SaturdayKShiftNumbers">'[1]Saturday K'!$A$5:$A$16</definedName>
    <definedName name="SaturdayM">'[1]Saturday M'!$A$5:$R$16</definedName>
    <definedName name="SaturdayMShiftNumbers">'[1]Saturday M'!$A$5:$A$16</definedName>
    <definedName name="SaturdayMtK">'[1]Saturday MtK'!$A$4:$R$18</definedName>
    <definedName name="SaturdayMtKShiftNumbers">'[1]Saturday MtK'!$A$4:$A$18</definedName>
    <definedName name="SaturdayPBC">'[1]Saturday PBC'!$A$4:$R$41</definedName>
    <definedName name="SaturdayPBCShiftNumbers">'[1]Saturday PBC'!$A$4:$A$41</definedName>
    <definedName name="SaturdayR">'[1]Saturday R'!$A$5:$R$16</definedName>
    <definedName name="SaturdayRShiftNumbers">'[1]Saturday R'!$A$5:$A$16</definedName>
    <definedName name="SaturdaySG">'[1]Saturday SG'!$A$5:$R$24</definedName>
    <definedName name="SaturdaySGShiftNumbers">'[1]Saturday SG'!$A$5:$A$24</definedName>
    <definedName name="SaturdayTP">'[1]Saturday TP'!$A$4:$R$16</definedName>
    <definedName name="SaturdayTPShiftNumbers">'[1]Saturday TP'!$A$4:$A$16</definedName>
    <definedName name="Standbys_AMPM">[1]Master!$A$206:$L$235</definedName>
    <definedName name="Standbys_Special_Events" localSheetId="4">[1]Master!#REF!</definedName>
    <definedName name="Standbys_Special_Events" localSheetId="5">[1]Master!#REF!</definedName>
    <definedName name="Standbys_Special_Events">[1]Master!#REF!</definedName>
    <definedName name="SundayB">'[1]Sunday B'!$A$5:$R$26</definedName>
    <definedName name="SundayBShiftNumbers">'[1]Sunday B'!$A$5:$A$26</definedName>
    <definedName name="SundayK">'[1]Sunday K'!$A$5:$R$16</definedName>
    <definedName name="SundayKShiftNumbers">'[1]Sunday K'!$A$5:$A$16</definedName>
    <definedName name="SundayM">'[1]Sunday M'!$A$4:$R$16</definedName>
    <definedName name="SundayMShiftNumbers">'[1]Sunday M'!$A$4:$A$16</definedName>
    <definedName name="SundayMtK">'[1]Sunday MtK'!$A$4:$R$15</definedName>
    <definedName name="SundayMtKShiftNumbers">'[1]Sunday MtK'!$A$4:$A$15</definedName>
    <definedName name="SundayPBC">'[1]Sunday PBC'!$A$4:$R$26</definedName>
    <definedName name="SundayPBCShiftNumbers">'[1]Sunday PBC'!$A$4:$A$26</definedName>
    <definedName name="SundayR">'[1]Sunday R'!$A$5:$R$16</definedName>
    <definedName name="SundayRShiftNumbers">'[1]Sunday R'!$A$5:$A$16</definedName>
    <definedName name="SundaySG">'[1]Sunday SG'!$A$5:$R$24</definedName>
    <definedName name="SundaySGShiftNumbers">'[1]Sunday SG'!$A$5:$A$24</definedName>
    <definedName name="SundayTP">'[1]Sunday TP'!$A$5:$R$16</definedName>
    <definedName name="SundayTPShiftNumbers">'[1]Sunday TP'!$A$5:$A$16</definedName>
  </definedNames>
  <calcPr calcId="145621"/>
</workbook>
</file>

<file path=xl/calcChain.xml><?xml version="1.0" encoding="utf-8"?>
<calcChain xmlns="http://schemas.openxmlformats.org/spreadsheetml/2006/main">
  <c r="B4" i="104" l="1"/>
  <c r="B5" i="104" s="1"/>
  <c r="B6" i="104" s="1"/>
  <c r="B7" i="104" s="1"/>
  <c r="B8" i="104" s="1"/>
  <c r="B9" i="104" s="1"/>
  <c r="B10" i="104" s="1"/>
  <c r="B11" i="104" s="1"/>
  <c r="B12" i="104" s="1"/>
  <c r="B13" i="104" s="1"/>
  <c r="H3" i="103"/>
  <c r="I3" i="103" s="1"/>
  <c r="D3" i="103"/>
  <c r="D4" i="103" s="1"/>
  <c r="D5" i="103" s="1"/>
  <c r="D6" i="103" s="1"/>
  <c r="D7" i="103" s="1"/>
  <c r="C4" i="103"/>
  <c r="C5" i="103" s="1"/>
  <c r="C6" i="103" s="1"/>
  <c r="C7" i="103" s="1"/>
  <c r="B4" i="103"/>
  <c r="B5" i="103" s="1"/>
  <c r="B6" i="103" s="1"/>
  <c r="B7" i="103" s="1"/>
  <c r="G14" i="103"/>
  <c r="G15" i="103" s="1"/>
  <c r="F14" i="103"/>
  <c r="F15" i="103" s="1"/>
  <c r="E14" i="103"/>
  <c r="E15" i="103" s="1"/>
  <c r="D14" i="103"/>
  <c r="D15" i="103" s="1"/>
  <c r="C14" i="103"/>
  <c r="C15" i="103" s="1"/>
  <c r="B14" i="103"/>
  <c r="B15" i="103" s="1"/>
  <c r="B16" i="103" s="1"/>
  <c r="B17" i="103" s="1"/>
  <c r="G20" i="104"/>
  <c r="G21" i="104" s="1"/>
  <c r="G22" i="104" s="1"/>
  <c r="G23" i="104" s="1"/>
  <c r="G24" i="104" s="1"/>
  <c r="G25" i="104" s="1"/>
  <c r="G26" i="104" s="1"/>
  <c r="G27" i="104" s="1"/>
  <c r="G28" i="104" s="1"/>
  <c r="G29" i="104" s="1"/>
  <c r="F20" i="104"/>
  <c r="F21" i="104" s="1"/>
  <c r="F22" i="104" s="1"/>
  <c r="F23" i="104" s="1"/>
  <c r="F24" i="104" s="1"/>
  <c r="F25" i="104" s="1"/>
  <c r="F26" i="104" s="1"/>
  <c r="F27" i="104" s="1"/>
  <c r="F28" i="104" s="1"/>
  <c r="F29" i="104" s="1"/>
  <c r="E20" i="104"/>
  <c r="E21" i="104" s="1"/>
  <c r="E22" i="104" s="1"/>
  <c r="E23" i="104" s="1"/>
  <c r="E24" i="104" s="1"/>
  <c r="E25" i="104" s="1"/>
  <c r="E26" i="104" s="1"/>
  <c r="E27" i="104" s="1"/>
  <c r="E28" i="104" s="1"/>
  <c r="E29" i="104" s="1"/>
  <c r="D20" i="104"/>
  <c r="D21" i="104" s="1"/>
  <c r="D22" i="104" s="1"/>
  <c r="D23" i="104" s="1"/>
  <c r="D24" i="104" s="1"/>
  <c r="D25" i="104" s="1"/>
  <c r="D26" i="104" s="1"/>
  <c r="D27" i="104" s="1"/>
  <c r="D28" i="104" s="1"/>
  <c r="D29" i="104" s="1"/>
  <c r="C20" i="104"/>
  <c r="C21" i="104" s="1"/>
  <c r="C22" i="104" s="1"/>
  <c r="C23" i="104" s="1"/>
  <c r="C24" i="104" s="1"/>
  <c r="C25" i="104" s="1"/>
  <c r="C26" i="104" s="1"/>
  <c r="C27" i="104" s="1"/>
  <c r="C28" i="104" s="1"/>
  <c r="C29" i="104" s="1"/>
  <c r="B20" i="104"/>
  <c r="B21" i="104" s="1"/>
  <c r="B22" i="104" s="1"/>
  <c r="B23" i="104" s="1"/>
  <c r="B24" i="104" s="1"/>
  <c r="B25" i="104" s="1"/>
  <c r="B26" i="104" s="1"/>
  <c r="B27" i="104" s="1"/>
  <c r="B28" i="104" s="1"/>
  <c r="I4" i="103" l="1"/>
  <c r="I5" i="103" s="1"/>
  <c r="I6" i="103" s="1"/>
  <c r="I7" i="103" s="1"/>
  <c r="J3" i="103"/>
  <c r="H4" i="103"/>
  <c r="H5" i="103" s="1"/>
  <c r="H6" i="103" s="1"/>
  <c r="H7" i="103" s="1"/>
  <c r="E3" i="103"/>
  <c r="C16" i="103"/>
  <c r="C17" i="103" s="1"/>
  <c r="G16" i="103"/>
  <c r="G17" i="103" s="1"/>
  <c r="D16" i="103"/>
  <c r="D17" i="103" s="1"/>
  <c r="F16" i="103"/>
  <c r="F17" i="103" s="1"/>
  <c r="E16" i="103"/>
  <c r="E17" i="103" s="1"/>
  <c r="B29" i="104"/>
  <c r="J4" i="103" l="1"/>
  <c r="J5" i="103" s="1"/>
  <c r="J6" i="103" s="1"/>
  <c r="J7" i="103" s="1"/>
  <c r="K3" i="103"/>
  <c r="F3" i="103"/>
  <c r="E4" i="103"/>
  <c r="E5" i="103" s="1"/>
  <c r="E6" i="103" s="1"/>
  <c r="E7" i="103" s="1"/>
  <c r="K4" i="103" l="1"/>
  <c r="K5" i="103" s="1"/>
  <c r="K6" i="103" s="1"/>
  <c r="K7" i="103" s="1"/>
  <c r="L3" i="103"/>
  <c r="G3" i="103"/>
  <c r="G4" i="103" s="1"/>
  <c r="G5" i="103" s="1"/>
  <c r="G6" i="103" s="1"/>
  <c r="G7" i="103" s="1"/>
  <c r="F4" i="103"/>
  <c r="F5" i="103" s="1"/>
  <c r="F6" i="103" s="1"/>
  <c r="F7" i="103" s="1"/>
  <c r="M3" i="103" l="1"/>
  <c r="L4" i="103"/>
  <c r="L5" i="103" s="1"/>
  <c r="L6" i="103" s="1"/>
  <c r="L7" i="103" s="1"/>
  <c r="M4" i="103" l="1"/>
  <c r="M5" i="103" s="1"/>
  <c r="M6" i="103" s="1"/>
  <c r="M7" i="103" s="1"/>
  <c r="N3" i="103"/>
  <c r="N4" i="103" l="1"/>
  <c r="N5" i="103" s="1"/>
  <c r="N6" i="103" s="1"/>
  <c r="N7" i="103" s="1"/>
  <c r="O3" i="103"/>
  <c r="O4" i="103" s="1"/>
  <c r="O5" i="103" s="1"/>
  <c r="O6" i="103" s="1"/>
  <c r="O7" i="103" s="1"/>
  <c r="C28" i="101" l="1"/>
  <c r="D28" i="101"/>
  <c r="E28" i="101"/>
  <c r="F28" i="101"/>
  <c r="G28" i="101"/>
  <c r="H28" i="101"/>
  <c r="I28" i="101"/>
  <c r="J28" i="101"/>
  <c r="K28" i="101"/>
  <c r="L28" i="101"/>
  <c r="M28" i="101"/>
  <c r="N28" i="101"/>
  <c r="O28" i="101"/>
  <c r="P28" i="101"/>
  <c r="Q28" i="101"/>
  <c r="R28" i="101"/>
  <c r="S28" i="101"/>
  <c r="T28" i="101"/>
  <c r="U28" i="101"/>
  <c r="V28" i="101"/>
  <c r="W28" i="101"/>
  <c r="X28" i="101"/>
  <c r="Y28" i="101"/>
  <c r="Z28" i="101"/>
  <c r="AA28" i="101"/>
  <c r="AB28" i="101"/>
  <c r="AC28" i="101"/>
  <c r="AD28" i="101"/>
  <c r="AE28" i="101"/>
  <c r="AF28" i="101"/>
  <c r="AG28" i="101"/>
  <c r="AH28" i="101"/>
  <c r="AI28" i="101"/>
  <c r="AJ28" i="101"/>
  <c r="AK28" i="101"/>
  <c r="AL28" i="101"/>
  <c r="AM28" i="101"/>
  <c r="AN28" i="101"/>
  <c r="AO28" i="101"/>
  <c r="AP28" i="101"/>
  <c r="AQ28" i="101"/>
  <c r="AR28" i="101"/>
  <c r="AS28" i="101"/>
  <c r="AT28" i="101"/>
  <c r="AU28" i="101"/>
  <c r="AV28" i="101"/>
  <c r="AW28" i="101"/>
  <c r="AX28" i="101"/>
  <c r="AY28" i="101"/>
  <c r="AZ28" i="101"/>
  <c r="BA28" i="101"/>
  <c r="BB28" i="101"/>
  <c r="BC28" i="101"/>
  <c r="BD28" i="101"/>
  <c r="BE28" i="101"/>
  <c r="BF28" i="101"/>
  <c r="BG28" i="101"/>
  <c r="BH28" i="101"/>
  <c r="BI28" i="101"/>
  <c r="BJ28" i="101"/>
  <c r="BK28" i="101"/>
  <c r="BL28" i="101"/>
  <c r="BM28" i="101"/>
  <c r="BN28" i="101"/>
  <c r="BO28" i="101"/>
  <c r="BP28" i="101"/>
  <c r="BQ28" i="101"/>
  <c r="BR28" i="101"/>
  <c r="BS28" i="101"/>
  <c r="BT28" i="101"/>
  <c r="BU28" i="101"/>
  <c r="BV28" i="101"/>
  <c r="BW28" i="101"/>
  <c r="BX28" i="101"/>
  <c r="BY28" i="101"/>
  <c r="BZ28" i="101"/>
  <c r="CA28" i="101"/>
  <c r="CB28" i="101"/>
  <c r="CC28" i="101"/>
  <c r="CD28" i="101"/>
  <c r="CE28" i="101"/>
  <c r="CF28" i="101"/>
  <c r="CG28" i="101"/>
  <c r="CH28" i="101"/>
  <c r="CI28" i="101"/>
  <c r="CJ28" i="101"/>
  <c r="CK28" i="101"/>
  <c r="CL28" i="101"/>
  <c r="CM28" i="101"/>
  <c r="CN28" i="101"/>
  <c r="CO28" i="101"/>
  <c r="CP28" i="101"/>
  <c r="CQ28" i="101"/>
  <c r="CR28" i="101"/>
  <c r="CS28" i="101"/>
  <c r="CT28" i="101"/>
  <c r="CU28" i="101"/>
  <c r="CV28" i="101"/>
  <c r="CW28" i="101"/>
  <c r="CX28" i="101"/>
  <c r="CY28" i="101"/>
  <c r="CZ28" i="101"/>
  <c r="DA28" i="101"/>
  <c r="DB28" i="101"/>
  <c r="DC28" i="101"/>
  <c r="DD28" i="101"/>
  <c r="DE28" i="101"/>
  <c r="DF28" i="101"/>
  <c r="DG28" i="101"/>
  <c r="DH28" i="101"/>
  <c r="DI28" i="101"/>
  <c r="DJ28" i="101"/>
  <c r="DK28" i="101"/>
  <c r="DL28" i="101"/>
  <c r="DM28" i="101"/>
  <c r="DN28" i="101"/>
  <c r="DO28" i="101"/>
  <c r="DP28" i="101"/>
  <c r="DQ28" i="101"/>
  <c r="DR28" i="101"/>
  <c r="DS28" i="101"/>
  <c r="DT28" i="101"/>
  <c r="DU28" i="101"/>
  <c r="DV28" i="101"/>
  <c r="DW28" i="101"/>
  <c r="DX28" i="101"/>
  <c r="DY28" i="101"/>
  <c r="DZ28" i="101"/>
  <c r="EA28" i="101"/>
  <c r="EB28" i="101"/>
  <c r="EC28" i="101"/>
  <c r="ED28" i="101"/>
  <c r="EE28" i="101"/>
  <c r="EF28" i="101"/>
  <c r="EG28" i="101"/>
  <c r="EH28" i="101"/>
  <c r="EI28" i="101"/>
  <c r="EJ28" i="101"/>
  <c r="EK28" i="101"/>
  <c r="EL28" i="101"/>
  <c r="EM28" i="101"/>
  <c r="EN28" i="101"/>
  <c r="EO28" i="101"/>
  <c r="EP28" i="101"/>
  <c r="EQ28" i="101"/>
  <c r="ER28" i="101"/>
  <c r="ES28" i="101"/>
  <c r="ET28" i="101"/>
  <c r="EU28" i="101"/>
  <c r="EV28" i="101"/>
  <c r="EW28" i="101"/>
  <c r="EX28" i="101"/>
  <c r="EY28" i="101"/>
  <c r="EZ28" i="101"/>
  <c r="FA28" i="101"/>
  <c r="FB28" i="101"/>
  <c r="FC28" i="101"/>
  <c r="FD28" i="101"/>
  <c r="FE28" i="101"/>
  <c r="FF28" i="101"/>
  <c r="FG28" i="101"/>
  <c r="FH28" i="101"/>
  <c r="FI28" i="101"/>
  <c r="FJ28" i="101"/>
  <c r="FK28" i="101"/>
  <c r="FL28" i="101"/>
  <c r="FM28" i="101"/>
  <c r="FN28" i="101"/>
  <c r="FO28" i="101"/>
  <c r="FP28" i="101"/>
  <c r="FQ28" i="101"/>
  <c r="FR28" i="101"/>
  <c r="FS28" i="101"/>
  <c r="FT28" i="101"/>
  <c r="FU28" i="101"/>
  <c r="FV28" i="101"/>
  <c r="FW28" i="101"/>
  <c r="FX28" i="101"/>
  <c r="FY28" i="101"/>
  <c r="FZ28" i="101"/>
  <c r="GA28" i="101"/>
  <c r="GB28" i="101"/>
  <c r="GC28" i="101"/>
  <c r="GD28" i="101"/>
  <c r="GE28" i="101"/>
  <c r="GF28" i="101"/>
  <c r="GG28" i="101"/>
  <c r="GH28" i="101"/>
  <c r="AS12" i="101"/>
  <c r="AT12" i="101"/>
  <c r="AU12" i="101"/>
  <c r="AV12" i="101"/>
  <c r="AW12" i="101"/>
  <c r="AX12" i="101"/>
  <c r="AY12" i="101"/>
  <c r="AZ12" i="101"/>
  <c r="BA12" i="101"/>
  <c r="BB12" i="101"/>
  <c r="BC12" i="101"/>
  <c r="BD12" i="101"/>
  <c r="BE12" i="101"/>
  <c r="BF12" i="101"/>
  <c r="BG12" i="101"/>
  <c r="BH12" i="101"/>
  <c r="BI12" i="101"/>
  <c r="BJ12" i="101"/>
  <c r="BK12" i="101"/>
  <c r="BL12" i="101"/>
  <c r="BM12" i="101"/>
  <c r="BN12" i="101"/>
  <c r="BO12" i="101"/>
  <c r="BP12" i="101"/>
  <c r="BQ12" i="101"/>
  <c r="BR12" i="101"/>
  <c r="BS12" i="101"/>
  <c r="BT12" i="101"/>
  <c r="BU12" i="101"/>
  <c r="BV12" i="101"/>
  <c r="BW12" i="101"/>
  <c r="BX12" i="101"/>
  <c r="BY12" i="101"/>
  <c r="BZ12" i="101"/>
  <c r="CA12" i="101"/>
  <c r="CB12" i="101"/>
  <c r="CC12" i="101"/>
  <c r="CD12" i="101"/>
  <c r="CE12" i="101"/>
  <c r="CF12" i="101"/>
  <c r="CG12" i="101"/>
  <c r="CH12" i="101"/>
  <c r="CI12" i="101"/>
  <c r="CJ12" i="101"/>
  <c r="CK12" i="101"/>
  <c r="CL12" i="101"/>
  <c r="CM12" i="101"/>
  <c r="CN12" i="101"/>
  <c r="CO12" i="101"/>
  <c r="CP12" i="101"/>
  <c r="CQ12" i="101"/>
  <c r="CR12" i="101"/>
  <c r="CS12" i="101"/>
  <c r="CT12" i="101"/>
  <c r="CU12" i="101"/>
  <c r="CV12" i="101"/>
  <c r="CW12" i="101"/>
  <c r="CX12" i="101"/>
  <c r="CY12" i="101"/>
  <c r="CZ12" i="101"/>
  <c r="DA12" i="101"/>
  <c r="DB12" i="101"/>
  <c r="DC12" i="101"/>
  <c r="DD12" i="101"/>
  <c r="DE12" i="101"/>
  <c r="DF12" i="101"/>
  <c r="DG12" i="101"/>
  <c r="DH12" i="101"/>
  <c r="DI12" i="101"/>
  <c r="DJ12" i="101"/>
  <c r="DK12" i="101"/>
  <c r="DL12" i="101"/>
  <c r="DM12" i="101"/>
  <c r="DN12" i="101"/>
  <c r="DO12" i="101"/>
  <c r="DP12" i="101"/>
  <c r="DQ12" i="101"/>
  <c r="DR12" i="101"/>
  <c r="DS12" i="101"/>
  <c r="DT12" i="101"/>
  <c r="DU12" i="101"/>
  <c r="DV12" i="101"/>
  <c r="DW12" i="101"/>
  <c r="DX12" i="101"/>
  <c r="DY12" i="101"/>
  <c r="DZ12" i="101"/>
  <c r="EA12" i="101"/>
  <c r="EB12" i="101"/>
  <c r="EC12" i="101"/>
  <c r="ED12" i="101"/>
  <c r="EE12" i="101"/>
  <c r="EF12" i="101"/>
  <c r="EG12" i="101"/>
  <c r="EH12" i="101"/>
  <c r="EI12" i="101"/>
  <c r="EJ12" i="101"/>
  <c r="EK12" i="101"/>
  <c r="EL12" i="101"/>
  <c r="EM12" i="101"/>
  <c r="EN12" i="101"/>
  <c r="EO12" i="101"/>
  <c r="EP12" i="101"/>
  <c r="EQ12" i="101"/>
  <c r="ER12" i="101"/>
  <c r="ES12" i="101"/>
  <c r="ET12" i="101"/>
  <c r="EU12" i="101"/>
  <c r="EV12" i="101"/>
  <c r="EW12" i="101"/>
  <c r="EX12" i="101"/>
  <c r="EY12" i="101"/>
  <c r="EZ12" i="101"/>
  <c r="FA12" i="101"/>
  <c r="FB12" i="101"/>
  <c r="FC12" i="101"/>
  <c r="FD12" i="101"/>
  <c r="FE12" i="101"/>
  <c r="FF12" i="101"/>
  <c r="FG12" i="101"/>
  <c r="FH12" i="101"/>
  <c r="FI12" i="101"/>
  <c r="FJ12" i="101"/>
  <c r="FK12" i="101"/>
  <c r="FL12" i="101"/>
  <c r="FM12" i="101"/>
  <c r="FN12" i="101"/>
  <c r="FO12" i="101"/>
  <c r="FP12" i="101"/>
  <c r="FQ12" i="101"/>
  <c r="FR12" i="101"/>
  <c r="FS12" i="101"/>
  <c r="FT12" i="101"/>
  <c r="FU12" i="101"/>
  <c r="FV12" i="101"/>
  <c r="FW12" i="101"/>
  <c r="FX12" i="101"/>
  <c r="FY12" i="101"/>
  <c r="FZ12" i="101"/>
  <c r="GA12" i="101"/>
  <c r="GB12" i="101"/>
  <c r="GC12" i="101"/>
  <c r="GD12" i="101"/>
  <c r="GE12" i="101"/>
  <c r="GF12" i="101"/>
  <c r="GG12" i="101"/>
  <c r="GH12" i="101"/>
  <c r="GI12" i="101"/>
  <c r="X12" i="101"/>
  <c r="Y12" i="101"/>
  <c r="Z12" i="101"/>
  <c r="AA12" i="101"/>
  <c r="AB12" i="101"/>
  <c r="AC12" i="101"/>
  <c r="AD12" i="101"/>
  <c r="AE12" i="101"/>
  <c r="AF12" i="101"/>
  <c r="AG12" i="101"/>
  <c r="AH12" i="101"/>
  <c r="AI12" i="101"/>
  <c r="AJ12" i="101"/>
  <c r="AK12" i="101"/>
  <c r="AL12" i="101"/>
  <c r="AM12" i="101"/>
  <c r="AN12" i="101"/>
  <c r="AO12" i="101"/>
  <c r="AP12" i="101"/>
  <c r="AQ12" i="101"/>
  <c r="AR12" i="101"/>
  <c r="C12" i="101"/>
  <c r="C3" i="102"/>
  <c r="C4" i="102" s="1"/>
  <c r="C5" i="102" s="1"/>
  <c r="C6" i="102" s="1"/>
  <c r="C7" i="102" s="1"/>
  <c r="B19" i="102" l="1"/>
  <c r="C14" i="102"/>
  <c r="D14" i="102" s="1"/>
  <c r="E14" i="102" s="1"/>
  <c r="D3" i="102"/>
  <c r="P12" i="101"/>
  <c r="Q12" i="101"/>
  <c r="R12" i="101"/>
  <c r="S12" i="101"/>
  <c r="T12" i="101"/>
  <c r="U12" i="101"/>
  <c r="V12" i="101"/>
  <c r="W12" i="101"/>
  <c r="O12" i="101"/>
  <c r="N12" i="101"/>
  <c r="M12" i="101"/>
  <c r="L12" i="101"/>
  <c r="K12" i="101"/>
  <c r="J12" i="101"/>
  <c r="I12" i="101"/>
  <c r="H12" i="101"/>
  <c r="G12" i="101"/>
  <c r="F12" i="101"/>
  <c r="E12" i="101"/>
  <c r="D12" i="101"/>
  <c r="D15" i="102" l="1"/>
  <c r="D16" i="102" s="1"/>
  <c r="D17" i="102" s="1"/>
  <c r="D18" i="102" s="1"/>
  <c r="C15" i="102"/>
  <c r="C16" i="102" s="1"/>
  <c r="C17" i="102" s="1"/>
  <c r="C18" i="102" s="1"/>
  <c r="C19" i="102" s="1"/>
  <c r="E15" i="102"/>
  <c r="E16" i="102" s="1"/>
  <c r="E17" i="102" s="1"/>
  <c r="E18" i="102" s="1"/>
  <c r="F14" i="102"/>
  <c r="C8" i="102"/>
  <c r="E3" i="102"/>
  <c r="D4" i="102"/>
  <c r="D5" i="102" s="1"/>
  <c r="D6" i="102" s="1"/>
  <c r="D7" i="102" s="1"/>
  <c r="D8" i="102" s="1"/>
  <c r="D16" i="74"/>
  <c r="D17" i="74" s="1"/>
  <c r="D18" i="74" s="1"/>
  <c r="D19" i="74" s="1"/>
  <c r="D20" i="74" s="1"/>
  <c r="D21" i="74" s="1"/>
  <c r="C17" i="74"/>
  <c r="C18" i="74" s="1"/>
  <c r="C19" i="74" s="1"/>
  <c r="C20" i="74" s="1"/>
  <c r="C21" i="74" s="1"/>
  <c r="B5" i="74"/>
  <c r="C5" i="74"/>
  <c r="C6" i="74" s="1"/>
  <c r="C7" i="74" s="1"/>
  <c r="C8" i="74" s="1"/>
  <c r="C9" i="74" s="1"/>
  <c r="D5" i="74"/>
  <c r="D6" i="74" s="1"/>
  <c r="D7" i="74" s="1"/>
  <c r="D8" i="74" s="1"/>
  <c r="D9" i="74" s="1"/>
  <c r="E5" i="74"/>
  <c r="E6" i="74" s="1"/>
  <c r="E7" i="74" s="1"/>
  <c r="E8" i="74" s="1"/>
  <c r="E9" i="74" s="1"/>
  <c r="B6" i="74"/>
  <c r="B7" i="74"/>
  <c r="B8" i="74" s="1"/>
  <c r="B9" i="74" s="1"/>
  <c r="GM5" i="101"/>
  <c r="GM4" i="101"/>
  <c r="GL5" i="101"/>
  <c r="GL4" i="101"/>
  <c r="AS14" i="98"/>
  <c r="AS15" i="98"/>
  <c r="AS16" i="98"/>
  <c r="AS17" i="98"/>
  <c r="AR14" i="98"/>
  <c r="AR15" i="98"/>
  <c r="AR16" i="98"/>
  <c r="AR17" i="98"/>
  <c r="AQ14" i="98"/>
  <c r="AQ15" i="98"/>
  <c r="AQ16" i="98"/>
  <c r="AQ17" i="98"/>
  <c r="AP14" i="98"/>
  <c r="AP15" i="98"/>
  <c r="AP16" i="98"/>
  <c r="AP17" i="98"/>
  <c r="AO14" i="98"/>
  <c r="AO15" i="98"/>
  <c r="AO16" i="98"/>
  <c r="AO17" i="98"/>
  <c r="AN14" i="98"/>
  <c r="AN15" i="98"/>
  <c r="AN16" i="98"/>
  <c r="AN17" i="98"/>
  <c r="AM14" i="98"/>
  <c r="AM15" i="98"/>
  <c r="AM16" i="98"/>
  <c r="AM17" i="98"/>
  <c r="AL14" i="98"/>
  <c r="AL15" i="98"/>
  <c r="AL16" i="98"/>
  <c r="AL17" i="98"/>
  <c r="AK14" i="98"/>
  <c r="AK15" i="98"/>
  <c r="AK16" i="98"/>
  <c r="AK17" i="98"/>
  <c r="AJ14" i="98"/>
  <c r="AJ15" i="98"/>
  <c r="AJ16" i="98"/>
  <c r="AJ17" i="98"/>
  <c r="AI14" i="98"/>
  <c r="AI15" i="98"/>
  <c r="AI16" i="98"/>
  <c r="AI17" i="98"/>
  <c r="AH14" i="98"/>
  <c r="AH15" i="98"/>
  <c r="AH16" i="98"/>
  <c r="AH17" i="98"/>
  <c r="AG14" i="98"/>
  <c r="AG15" i="98"/>
  <c r="AG16" i="98"/>
  <c r="AG17" i="98"/>
  <c r="AF14" i="98"/>
  <c r="AF15" i="98"/>
  <c r="AF16" i="98"/>
  <c r="AF17" i="98"/>
  <c r="AE14" i="98"/>
  <c r="AE15" i="98"/>
  <c r="AE16" i="98"/>
  <c r="AE17" i="98"/>
  <c r="AD14" i="98"/>
  <c r="AD15" i="98"/>
  <c r="AD16" i="98"/>
  <c r="AD17" i="98"/>
  <c r="AC14" i="98"/>
  <c r="AC15" i="98"/>
  <c r="AC16" i="98"/>
  <c r="AC17" i="98"/>
  <c r="AB14" i="98"/>
  <c r="AB15" i="98"/>
  <c r="AB16" i="98"/>
  <c r="AB17" i="98"/>
  <c r="AA14" i="98"/>
  <c r="AA15" i="98"/>
  <c r="AA16" i="98"/>
  <c r="AA17" i="98"/>
  <c r="Z14" i="98"/>
  <c r="Z15" i="98"/>
  <c r="Z16" i="98"/>
  <c r="Z17" i="98"/>
  <c r="Y14" i="98"/>
  <c r="Y15" i="98"/>
  <c r="Y16" i="98"/>
  <c r="Y17" i="98"/>
  <c r="X14" i="98"/>
  <c r="X15" i="98"/>
  <c r="X16" i="98"/>
  <c r="X17" i="98"/>
  <c r="W14" i="98"/>
  <c r="W15" i="98"/>
  <c r="W16" i="98"/>
  <c r="W17" i="98"/>
  <c r="V14" i="98"/>
  <c r="V15" i="98"/>
  <c r="V16" i="98"/>
  <c r="V17" i="98"/>
  <c r="U14" i="98"/>
  <c r="U15" i="98"/>
  <c r="U16" i="98"/>
  <c r="U17" i="98"/>
  <c r="T14" i="98"/>
  <c r="T15" i="98"/>
  <c r="T16" i="98"/>
  <c r="T17" i="98"/>
  <c r="S14" i="98"/>
  <c r="S15" i="98"/>
  <c r="S16" i="98"/>
  <c r="S17" i="98"/>
  <c r="R14" i="98"/>
  <c r="R15" i="98"/>
  <c r="R16" i="98"/>
  <c r="R17" i="98"/>
  <c r="Q14" i="98"/>
  <c r="Q15" i="98"/>
  <c r="Q16" i="98"/>
  <c r="Q17" i="98"/>
  <c r="P14" i="98"/>
  <c r="P15" i="98"/>
  <c r="P16" i="98"/>
  <c r="P17" i="98"/>
  <c r="O14" i="98"/>
  <c r="O15" i="98"/>
  <c r="O16" i="98"/>
  <c r="O17" i="98"/>
  <c r="N14" i="98"/>
  <c r="N15" i="98"/>
  <c r="N16" i="98"/>
  <c r="N17" i="98"/>
  <c r="M14" i="98"/>
  <c r="M15" i="98"/>
  <c r="M16" i="98"/>
  <c r="M17" i="98"/>
  <c r="L14" i="98"/>
  <c r="L15" i="98"/>
  <c r="L16" i="98"/>
  <c r="L17" i="98"/>
  <c r="K14" i="98"/>
  <c r="K15" i="98"/>
  <c r="K16" i="98"/>
  <c r="K17" i="98"/>
  <c r="J14" i="98"/>
  <c r="J15" i="98"/>
  <c r="J16" i="98"/>
  <c r="J17" i="98"/>
  <c r="I14" i="98"/>
  <c r="I15" i="98"/>
  <c r="I16" i="98"/>
  <c r="I17" i="98"/>
  <c r="H14" i="98"/>
  <c r="H15" i="98"/>
  <c r="H16" i="98"/>
  <c r="H17" i="98"/>
  <c r="G14" i="98"/>
  <c r="G15" i="98"/>
  <c r="G16" i="98"/>
  <c r="G17" i="98"/>
  <c r="F14" i="98"/>
  <c r="F15" i="98"/>
  <c r="F16" i="98"/>
  <c r="F17" i="98"/>
  <c r="E14" i="98"/>
  <c r="E15" i="98"/>
  <c r="E16" i="98"/>
  <c r="E17" i="98"/>
  <c r="D14" i="98"/>
  <c r="D15" i="98"/>
  <c r="D16" i="98"/>
  <c r="D17" i="98"/>
  <c r="AS4" i="98"/>
  <c r="AS5" i="98"/>
  <c r="AS6" i="98"/>
  <c r="AS7" i="98"/>
  <c r="AR4" i="98"/>
  <c r="AR5" i="98"/>
  <c r="AR6" i="98"/>
  <c r="AR7" i="98"/>
  <c r="AQ4" i="98"/>
  <c r="AQ5" i="98"/>
  <c r="AQ6" i="98"/>
  <c r="AQ7" i="98"/>
  <c r="AP4" i="98"/>
  <c r="AP5" i="98"/>
  <c r="AP6" i="98"/>
  <c r="AP7" i="98"/>
  <c r="AO4" i="98"/>
  <c r="AO5" i="98"/>
  <c r="AO6" i="98"/>
  <c r="AO7" i="98"/>
  <c r="AN4" i="98"/>
  <c r="AN5" i="98"/>
  <c r="AN6" i="98"/>
  <c r="AN7" i="98"/>
  <c r="AM4" i="98"/>
  <c r="AM5" i="98"/>
  <c r="AM6" i="98"/>
  <c r="AM7" i="98"/>
  <c r="AL4" i="98"/>
  <c r="AL5" i="98"/>
  <c r="AL6" i="98"/>
  <c r="AL7" i="98"/>
  <c r="AK4" i="98"/>
  <c r="AK5" i="98"/>
  <c r="AK6" i="98"/>
  <c r="AK7" i="98"/>
  <c r="AJ4" i="98"/>
  <c r="AJ5" i="98"/>
  <c r="AJ6" i="98"/>
  <c r="AJ7" i="98"/>
  <c r="AI4" i="98"/>
  <c r="AI5" i="98"/>
  <c r="AI6" i="98"/>
  <c r="AI7" i="98"/>
  <c r="AH4" i="98"/>
  <c r="AH5" i="98"/>
  <c r="AH6" i="98"/>
  <c r="AH7" i="98"/>
  <c r="AG4" i="98"/>
  <c r="AG5" i="98"/>
  <c r="AG6" i="98"/>
  <c r="AG7" i="98"/>
  <c r="AF4" i="98"/>
  <c r="AF5" i="98"/>
  <c r="AF6" i="98"/>
  <c r="AF7" i="98"/>
  <c r="AE4" i="98"/>
  <c r="AE5" i="98"/>
  <c r="AE6" i="98"/>
  <c r="AE7" i="98"/>
  <c r="AD4" i="98"/>
  <c r="AD5" i="98"/>
  <c r="AD6" i="98"/>
  <c r="AD7" i="98"/>
  <c r="AC4" i="98"/>
  <c r="AC5" i="98"/>
  <c r="AC6" i="98"/>
  <c r="AC7" i="98"/>
  <c r="AB4" i="98"/>
  <c r="AB5" i="98"/>
  <c r="AB6" i="98"/>
  <c r="AB7" i="98"/>
  <c r="AA4" i="98"/>
  <c r="AA5" i="98"/>
  <c r="AA6" i="98"/>
  <c r="AA7" i="98"/>
  <c r="Z4" i="98"/>
  <c r="Z5" i="98"/>
  <c r="Z6" i="98"/>
  <c r="Z7" i="98"/>
  <c r="Y4" i="98"/>
  <c r="Y5" i="98"/>
  <c r="Y6" i="98"/>
  <c r="Y7" i="98"/>
  <c r="X4" i="98"/>
  <c r="X5" i="98"/>
  <c r="X6" i="98"/>
  <c r="X7" i="98"/>
  <c r="W4" i="98"/>
  <c r="W5" i="98"/>
  <c r="W6" i="98"/>
  <c r="W7" i="98"/>
  <c r="V4" i="98"/>
  <c r="V5" i="98"/>
  <c r="V6" i="98"/>
  <c r="V7" i="98"/>
  <c r="U4" i="98"/>
  <c r="U5" i="98"/>
  <c r="U6" i="98"/>
  <c r="U7" i="98"/>
  <c r="T4" i="98"/>
  <c r="T5" i="98"/>
  <c r="T6" i="98"/>
  <c r="T7" i="98"/>
  <c r="S4" i="98"/>
  <c r="S5" i="98"/>
  <c r="S6" i="98"/>
  <c r="S7" i="98"/>
  <c r="R4" i="98"/>
  <c r="R5" i="98"/>
  <c r="R6" i="98"/>
  <c r="R7" i="98"/>
  <c r="Q4" i="98"/>
  <c r="Q5" i="98"/>
  <c r="Q6" i="98"/>
  <c r="Q7" i="98"/>
  <c r="P4" i="98"/>
  <c r="P5" i="98"/>
  <c r="P6" i="98"/>
  <c r="P7" i="98"/>
  <c r="O4" i="98"/>
  <c r="O5" i="98"/>
  <c r="O6" i="98"/>
  <c r="O7" i="98"/>
  <c r="N4" i="98"/>
  <c r="N5" i="98"/>
  <c r="N6" i="98"/>
  <c r="N7" i="98"/>
  <c r="M4" i="98"/>
  <c r="M5" i="98"/>
  <c r="M6" i="98"/>
  <c r="M7" i="98"/>
  <c r="L4" i="98"/>
  <c r="L5" i="98"/>
  <c r="L6" i="98"/>
  <c r="L7" i="98"/>
  <c r="K4" i="98"/>
  <c r="K5" i="98"/>
  <c r="K6" i="98"/>
  <c r="K7" i="98"/>
  <c r="J4" i="98"/>
  <c r="J5" i="98"/>
  <c r="J6" i="98"/>
  <c r="J7" i="98"/>
  <c r="I4" i="98"/>
  <c r="I5" i="98"/>
  <c r="I6" i="98"/>
  <c r="I7" i="98"/>
  <c r="H4" i="98"/>
  <c r="H5" i="98"/>
  <c r="H6" i="98"/>
  <c r="H7" i="98"/>
  <c r="G4" i="98"/>
  <c r="G5" i="98"/>
  <c r="G6" i="98"/>
  <c r="G7" i="98"/>
  <c r="F4" i="98"/>
  <c r="F5" i="98"/>
  <c r="F6" i="98"/>
  <c r="F7" i="98"/>
  <c r="E4" i="98"/>
  <c r="E5" i="98"/>
  <c r="E6" i="98"/>
  <c r="E7" i="98"/>
  <c r="D4" i="98"/>
  <c r="D5" i="98"/>
  <c r="D6" i="98"/>
  <c r="D7" i="98"/>
  <c r="C4" i="98"/>
  <c r="C5" i="98"/>
  <c r="C6" i="98"/>
  <c r="C7" i="98"/>
  <c r="B4" i="98"/>
  <c r="B5" i="98"/>
  <c r="B6" i="98"/>
  <c r="B7" i="98"/>
  <c r="AV4" i="98"/>
  <c r="AW4" i="98"/>
  <c r="AV3" i="98"/>
  <c r="AW3" i="98"/>
  <c r="AW5" i="98"/>
  <c r="AV5" i="98"/>
  <c r="D21" i="35"/>
  <c r="D22" i="35" s="1"/>
  <c r="D23" i="35" s="1"/>
  <c r="D24" i="35" s="1"/>
  <c r="D25" i="35" s="1"/>
  <c r="D26" i="35" s="1"/>
  <c r="D27" i="35" s="1"/>
  <c r="D28" i="35" s="1"/>
  <c r="D29" i="35" s="1"/>
  <c r="BR4" i="73"/>
  <c r="BQ4" i="73"/>
  <c r="BP4" i="73"/>
  <c r="BO4" i="73"/>
  <c r="BN4" i="73"/>
  <c r="BM4" i="73"/>
  <c r="BL4" i="73"/>
  <c r="BK4" i="73"/>
  <c r="BJ4" i="73"/>
  <c r="BI4" i="73"/>
  <c r="BH4" i="73"/>
  <c r="BG4" i="73"/>
  <c r="BF4" i="73"/>
  <c r="BE4" i="73"/>
  <c r="BD4" i="73"/>
  <c r="BC4" i="73"/>
  <c r="BB4" i="73"/>
  <c r="BA4" i="73"/>
  <c r="AZ4" i="73"/>
  <c r="AY4" i="73"/>
  <c r="AX4" i="73"/>
  <c r="AW4" i="73"/>
  <c r="AV4" i="73"/>
  <c r="AU4" i="73"/>
  <c r="AT4" i="73"/>
  <c r="AS4" i="73"/>
  <c r="AR4" i="73"/>
  <c r="AQ4" i="73"/>
  <c r="AP4" i="73"/>
  <c r="AO4" i="73"/>
  <c r="AN4" i="73"/>
  <c r="AM4" i="73"/>
  <c r="AL4" i="73"/>
  <c r="AK4" i="73"/>
  <c r="AJ4" i="73"/>
  <c r="AI4" i="73"/>
  <c r="AH4" i="73"/>
  <c r="AG4" i="73"/>
  <c r="AF4" i="73"/>
  <c r="AE4" i="73"/>
  <c r="AD4" i="73"/>
  <c r="AC4" i="73"/>
  <c r="AB4" i="73"/>
  <c r="AA4" i="73"/>
  <c r="Z4" i="73"/>
  <c r="Y4" i="73"/>
  <c r="X4" i="73"/>
  <c r="W4" i="73"/>
  <c r="V4" i="73"/>
  <c r="U4" i="73"/>
  <c r="T4" i="73"/>
  <c r="S4" i="73"/>
  <c r="R4" i="73"/>
  <c r="Q4" i="73"/>
  <c r="P4" i="73"/>
  <c r="O4" i="73"/>
  <c r="N4" i="73"/>
  <c r="M4" i="73"/>
  <c r="L4" i="73"/>
  <c r="K4" i="73"/>
  <c r="J4" i="73"/>
  <c r="I4" i="73"/>
  <c r="H4" i="73"/>
  <c r="G4" i="73"/>
  <c r="F4" i="73"/>
  <c r="E4" i="73"/>
  <c r="D4" i="73"/>
  <c r="C4" i="73"/>
  <c r="B4" i="73"/>
  <c r="BV4" i="73"/>
  <c r="BW4" i="73"/>
  <c r="I5" i="72"/>
  <c r="J5" i="72"/>
  <c r="K5" i="72"/>
  <c r="L5" i="72"/>
  <c r="M5" i="72"/>
  <c r="N5" i="72"/>
  <c r="O5" i="72"/>
  <c r="P5" i="72"/>
  <c r="Q5" i="72"/>
  <c r="R5" i="72"/>
  <c r="S5" i="72"/>
  <c r="T5" i="72"/>
  <c r="U5" i="72"/>
  <c r="V5" i="72"/>
  <c r="W5" i="72"/>
  <c r="X5" i="72"/>
  <c r="Y5" i="72"/>
  <c r="Z5" i="72"/>
  <c r="AA5" i="72"/>
  <c r="AB5" i="72"/>
  <c r="AC5" i="72"/>
  <c r="AD5" i="72"/>
  <c r="AE5" i="72"/>
  <c r="AF5" i="72"/>
  <c r="AG5" i="72"/>
  <c r="AH5" i="72"/>
  <c r="AI5" i="72"/>
  <c r="AJ5" i="72"/>
  <c r="AK5" i="72"/>
  <c r="AL5" i="72"/>
  <c r="AM5" i="72"/>
  <c r="AN5" i="72"/>
  <c r="AO5" i="72"/>
  <c r="AP5" i="72"/>
  <c r="AQ5" i="72"/>
  <c r="AR5" i="72"/>
  <c r="AS5" i="72"/>
  <c r="AT5" i="72"/>
  <c r="AU5" i="72"/>
  <c r="AV5" i="72"/>
  <c r="AW5" i="72"/>
  <c r="AX5" i="72"/>
  <c r="AY5" i="72"/>
  <c r="AZ5" i="72"/>
  <c r="BA5" i="72"/>
  <c r="BB5" i="72"/>
  <c r="BC5" i="72"/>
  <c r="BD5" i="72"/>
  <c r="BE5" i="72"/>
  <c r="BF5" i="72"/>
  <c r="BG5" i="72"/>
  <c r="BH5" i="72"/>
  <c r="BI5" i="72"/>
  <c r="BJ5" i="72"/>
  <c r="BK5" i="72"/>
  <c r="BL5" i="72"/>
  <c r="BM5" i="72"/>
  <c r="BN5" i="72"/>
  <c r="BO5" i="72"/>
  <c r="BP5" i="72"/>
  <c r="BQ5" i="72"/>
  <c r="BR5" i="72"/>
  <c r="BS5" i="72"/>
  <c r="BT5" i="72"/>
  <c r="BU5" i="72"/>
  <c r="BV5" i="72"/>
  <c r="BW5" i="72"/>
  <c r="BX5" i="72"/>
  <c r="BY5" i="72"/>
  <c r="BZ5" i="72"/>
  <c r="CA5" i="72"/>
  <c r="CB5" i="72"/>
  <c r="CC5" i="72"/>
  <c r="I6" i="72"/>
  <c r="J6" i="72"/>
  <c r="K6" i="72"/>
  <c r="L6" i="72"/>
  <c r="M6" i="72"/>
  <c r="N6" i="72"/>
  <c r="O6" i="72"/>
  <c r="P6" i="72"/>
  <c r="Q6" i="72"/>
  <c r="R6" i="72"/>
  <c r="S6" i="72"/>
  <c r="T6" i="72"/>
  <c r="U6" i="72"/>
  <c r="V6" i="72"/>
  <c r="W6" i="72"/>
  <c r="X6" i="72"/>
  <c r="Y6" i="72"/>
  <c r="Z6" i="72"/>
  <c r="AA6" i="72"/>
  <c r="AB6" i="72"/>
  <c r="AC6" i="72"/>
  <c r="AD6" i="72"/>
  <c r="AE6" i="72"/>
  <c r="AF6" i="72"/>
  <c r="AG6" i="72"/>
  <c r="AH6" i="72"/>
  <c r="AI6" i="72"/>
  <c r="AJ6" i="72"/>
  <c r="AK6" i="72"/>
  <c r="AL6" i="72"/>
  <c r="AM6" i="72"/>
  <c r="AN6" i="72"/>
  <c r="AO6" i="72"/>
  <c r="AP6" i="72"/>
  <c r="AQ6" i="72"/>
  <c r="AR6" i="72"/>
  <c r="AS6" i="72"/>
  <c r="AT6" i="72"/>
  <c r="AU6" i="72"/>
  <c r="AV6" i="72"/>
  <c r="AW6" i="72"/>
  <c r="AX6" i="72"/>
  <c r="AY6" i="72"/>
  <c r="AZ6" i="72"/>
  <c r="BA6" i="72"/>
  <c r="BB6" i="72"/>
  <c r="BC6" i="72"/>
  <c r="BD6" i="72"/>
  <c r="BE6" i="72"/>
  <c r="BF6" i="72"/>
  <c r="BG6" i="72"/>
  <c r="BH6" i="72"/>
  <c r="BI6" i="72"/>
  <c r="BJ6" i="72"/>
  <c r="BK6" i="72"/>
  <c r="BL6" i="72"/>
  <c r="BM6" i="72"/>
  <c r="BN6" i="72"/>
  <c r="BO6" i="72"/>
  <c r="BP6" i="72"/>
  <c r="BQ6" i="72"/>
  <c r="BR6" i="72"/>
  <c r="BS6" i="72"/>
  <c r="BT6" i="72"/>
  <c r="BU6" i="72"/>
  <c r="BV6" i="72"/>
  <c r="BW6" i="72"/>
  <c r="BX6" i="72"/>
  <c r="BY6" i="72"/>
  <c r="BZ6" i="72"/>
  <c r="CA6" i="72"/>
  <c r="CB6" i="72"/>
  <c r="CC6" i="72"/>
  <c r="I7" i="72"/>
  <c r="J7" i="72"/>
  <c r="K7" i="72"/>
  <c r="L7" i="72"/>
  <c r="M7" i="72"/>
  <c r="N7" i="72"/>
  <c r="O7" i="72"/>
  <c r="P7" i="72"/>
  <c r="Q7" i="72"/>
  <c r="R7" i="72"/>
  <c r="S7" i="72"/>
  <c r="T7" i="72"/>
  <c r="U7" i="72"/>
  <c r="V7" i="72"/>
  <c r="W7" i="72"/>
  <c r="X7" i="72"/>
  <c r="Y7" i="72"/>
  <c r="Z7" i="72"/>
  <c r="AA7" i="72"/>
  <c r="AB7" i="72"/>
  <c r="AC7" i="72"/>
  <c r="AD7" i="72"/>
  <c r="AE7" i="72"/>
  <c r="AF7" i="72"/>
  <c r="AG7" i="72"/>
  <c r="AH7" i="72"/>
  <c r="AI7" i="72"/>
  <c r="AJ7" i="72"/>
  <c r="AK7" i="72"/>
  <c r="AL7" i="72"/>
  <c r="AM7" i="72"/>
  <c r="AN7" i="72"/>
  <c r="AO7" i="72"/>
  <c r="AP7" i="72"/>
  <c r="AQ7" i="72"/>
  <c r="AR7" i="72"/>
  <c r="AS7" i="72"/>
  <c r="AT7" i="72"/>
  <c r="AU7" i="72"/>
  <c r="AV7" i="72"/>
  <c r="AW7" i="72"/>
  <c r="AX7" i="72"/>
  <c r="AY7" i="72"/>
  <c r="AZ7" i="72"/>
  <c r="BA7" i="72"/>
  <c r="BB7" i="72"/>
  <c r="BC7" i="72"/>
  <c r="BD7" i="72"/>
  <c r="BE7" i="72"/>
  <c r="BF7" i="72"/>
  <c r="BG7" i="72"/>
  <c r="BH7" i="72"/>
  <c r="BI7" i="72"/>
  <c r="BJ7" i="72"/>
  <c r="BK7" i="72"/>
  <c r="BL7" i="72"/>
  <c r="BM7" i="72"/>
  <c r="BN7" i="72"/>
  <c r="BO7" i="72"/>
  <c r="BP7" i="72"/>
  <c r="BQ7" i="72"/>
  <c r="BR7" i="72"/>
  <c r="BS7" i="72"/>
  <c r="BT7" i="72"/>
  <c r="BU7" i="72"/>
  <c r="BV7" i="72"/>
  <c r="BW7" i="72"/>
  <c r="BX7" i="72"/>
  <c r="BY7" i="72"/>
  <c r="BZ7" i="72"/>
  <c r="CA7" i="72"/>
  <c r="CB7" i="72"/>
  <c r="CC7" i="72"/>
  <c r="I8" i="72"/>
  <c r="J8" i="72"/>
  <c r="K8" i="72"/>
  <c r="L8" i="72"/>
  <c r="M8" i="72"/>
  <c r="N8" i="72"/>
  <c r="O8" i="72"/>
  <c r="P8" i="72"/>
  <c r="Q8" i="72"/>
  <c r="R8" i="72"/>
  <c r="S8" i="72"/>
  <c r="T8" i="72"/>
  <c r="U8" i="72"/>
  <c r="V8" i="72"/>
  <c r="W8" i="72"/>
  <c r="X8" i="72"/>
  <c r="Y8" i="72"/>
  <c r="Z8" i="72"/>
  <c r="AA8" i="72"/>
  <c r="AB8" i="72"/>
  <c r="AC8" i="72"/>
  <c r="AD8" i="72"/>
  <c r="AE8" i="72"/>
  <c r="AF8" i="72"/>
  <c r="AG8" i="72"/>
  <c r="AH8" i="72"/>
  <c r="AI8" i="72"/>
  <c r="AJ8" i="72"/>
  <c r="AK8" i="72"/>
  <c r="AL8" i="72"/>
  <c r="AM8" i="72"/>
  <c r="AN8" i="72"/>
  <c r="AO8" i="72"/>
  <c r="AP8" i="72"/>
  <c r="AQ8" i="72"/>
  <c r="AR8" i="72"/>
  <c r="AS8" i="72"/>
  <c r="AT8" i="72"/>
  <c r="AU8" i="72"/>
  <c r="AV8" i="72"/>
  <c r="AW8" i="72"/>
  <c r="AX8" i="72"/>
  <c r="AY8" i="72"/>
  <c r="AZ8" i="72"/>
  <c r="BA8" i="72"/>
  <c r="BB8" i="72"/>
  <c r="BC8" i="72"/>
  <c r="BD8" i="72"/>
  <c r="BE8" i="72"/>
  <c r="BF8" i="72"/>
  <c r="BG8" i="72"/>
  <c r="BH8" i="72"/>
  <c r="BI8" i="72"/>
  <c r="BJ8" i="72"/>
  <c r="BK8" i="72"/>
  <c r="BL8" i="72"/>
  <c r="BM8" i="72"/>
  <c r="BN8" i="72"/>
  <c r="BO8" i="72"/>
  <c r="BP8" i="72"/>
  <c r="BQ8" i="72"/>
  <c r="BR8" i="72"/>
  <c r="BS8" i="72"/>
  <c r="BT8" i="72"/>
  <c r="BU8" i="72"/>
  <c r="BV8" i="72"/>
  <c r="BW8" i="72"/>
  <c r="BX8" i="72"/>
  <c r="BY8" i="72"/>
  <c r="BZ8" i="72"/>
  <c r="CA8" i="72"/>
  <c r="CB8" i="72"/>
  <c r="CC8" i="72"/>
  <c r="E7" i="72"/>
  <c r="E8" i="72"/>
  <c r="B7" i="72"/>
  <c r="B8" i="72"/>
  <c r="H5" i="72"/>
  <c r="G5" i="72"/>
  <c r="F5" i="72"/>
  <c r="F6" i="72"/>
  <c r="F7" i="72"/>
  <c r="F8" i="72"/>
  <c r="D5" i="72"/>
  <c r="D6" i="72"/>
  <c r="C5" i="72"/>
  <c r="C6" i="72"/>
  <c r="C7" i="72"/>
  <c r="C8" i="72"/>
  <c r="H6" i="72"/>
  <c r="H7" i="72"/>
  <c r="H8" i="72"/>
  <c r="G6" i="72"/>
  <c r="G7" i="72"/>
  <c r="G8" i="72"/>
  <c r="BV3" i="73"/>
  <c r="BW3" i="73"/>
  <c r="BW5" i="73"/>
  <c r="BV5" i="73"/>
  <c r="E19" i="102" l="1"/>
  <c r="E16" i="74"/>
  <c r="GL6" i="101"/>
  <c r="GM6" i="101"/>
  <c r="D19" i="102"/>
  <c r="G14" i="102"/>
  <c r="F15" i="102"/>
  <c r="F16" i="102" s="1"/>
  <c r="F17" i="102" s="1"/>
  <c r="F18" i="102" s="1"/>
  <c r="F19" i="102" s="1"/>
  <c r="E4" i="102"/>
  <c r="E5" i="102" s="1"/>
  <c r="E6" i="102" s="1"/>
  <c r="E7" i="102" s="1"/>
  <c r="E8" i="102" s="1"/>
  <c r="F3" i="102"/>
  <c r="E17" i="74" l="1"/>
  <c r="E18" i="74" s="1"/>
  <c r="E19" i="74" s="1"/>
  <c r="E20" i="74" s="1"/>
  <c r="E21" i="74" s="1"/>
  <c r="F16" i="74"/>
  <c r="F17" i="74" s="1"/>
  <c r="F18" i="74" s="1"/>
  <c r="F19" i="74" s="1"/>
  <c r="F20" i="74" s="1"/>
  <c r="F21" i="74" s="1"/>
  <c r="H14" i="102"/>
  <c r="G15" i="102"/>
  <c r="G16" i="102" s="1"/>
  <c r="G17" i="102" s="1"/>
  <c r="G18" i="102" s="1"/>
  <c r="G19" i="102" s="1"/>
  <c r="G3" i="102"/>
  <c r="H3" i="102" s="1"/>
  <c r="I3" i="102" s="1"/>
  <c r="J3" i="102" s="1"/>
  <c r="F4" i="102"/>
  <c r="F5" i="102" s="1"/>
  <c r="F6" i="102" s="1"/>
  <c r="F7" i="102" s="1"/>
  <c r="F8" i="102" s="1"/>
  <c r="I14" i="102" l="1"/>
  <c r="H15" i="102"/>
  <c r="H16" i="102" s="1"/>
  <c r="H17" i="102" s="1"/>
  <c r="H18" i="102" s="1"/>
  <c r="H19" i="102" s="1"/>
  <c r="K3" i="102"/>
  <c r="J4" i="102"/>
  <c r="J5" i="102" s="1"/>
  <c r="J6" i="102" s="1"/>
  <c r="J7" i="102" s="1"/>
  <c r="G4" i="102"/>
  <c r="G5" i="102" s="1"/>
  <c r="G6" i="102" s="1"/>
  <c r="G7" i="102" s="1"/>
  <c r="G8" i="102" s="1"/>
  <c r="I15" i="102" l="1"/>
  <c r="I16" i="102" s="1"/>
  <c r="I17" i="102" s="1"/>
  <c r="I18" i="102" s="1"/>
  <c r="I19" i="102" s="1"/>
  <c r="J14" i="102"/>
  <c r="K4" i="102"/>
  <c r="K5" i="102" s="1"/>
  <c r="K6" i="102" s="1"/>
  <c r="K7" i="102" s="1"/>
  <c r="K8" i="102" s="1"/>
  <c r="L3" i="102"/>
  <c r="H4" i="102"/>
  <c r="H5" i="102" s="1"/>
  <c r="H6" i="102" s="1"/>
  <c r="H7" i="102" s="1"/>
  <c r="H8" i="102" s="1"/>
  <c r="K14" i="102" l="1"/>
  <c r="J15" i="102"/>
  <c r="J16" i="102" s="1"/>
  <c r="J17" i="102" s="1"/>
  <c r="J18" i="102" s="1"/>
  <c r="J19" i="102" s="1"/>
  <c r="L4" i="102"/>
  <c r="L5" i="102" s="1"/>
  <c r="L6" i="102" s="1"/>
  <c r="L7" i="102" s="1"/>
  <c r="L8" i="102" s="1"/>
  <c r="M3" i="102"/>
  <c r="I4" i="102"/>
  <c r="I5" i="102" s="1"/>
  <c r="I6" i="102" s="1"/>
  <c r="I7" i="102" s="1"/>
  <c r="L14" i="102" l="1"/>
  <c r="K15" i="102"/>
  <c r="K16" i="102" s="1"/>
  <c r="K17" i="102" s="1"/>
  <c r="K18" i="102" s="1"/>
  <c r="K19" i="102" s="1"/>
  <c r="I8" i="102"/>
  <c r="J8" i="102"/>
  <c r="N3" i="102"/>
  <c r="M4" i="102"/>
  <c r="M5" i="102" s="1"/>
  <c r="M6" i="102" s="1"/>
  <c r="M7" i="102" s="1"/>
  <c r="M8" i="102" s="1"/>
  <c r="M14" i="102" l="1"/>
  <c r="L15" i="102"/>
  <c r="L16" i="102" s="1"/>
  <c r="L17" i="102" s="1"/>
  <c r="L18" i="102" s="1"/>
  <c r="L19" i="102" s="1"/>
  <c r="O3" i="102"/>
  <c r="N4" i="102"/>
  <c r="N5" i="102" s="1"/>
  <c r="N6" i="102" s="1"/>
  <c r="N7" i="102" s="1"/>
  <c r="N8" i="102" s="1"/>
  <c r="M15" i="102" l="1"/>
  <c r="M16" i="102" s="1"/>
  <c r="M17" i="102" s="1"/>
  <c r="M18" i="102" s="1"/>
  <c r="M19" i="102" s="1"/>
  <c r="N14" i="102"/>
  <c r="P3" i="102"/>
  <c r="O4" i="102"/>
  <c r="O5" i="102" s="1"/>
  <c r="O6" i="102" s="1"/>
  <c r="O7" i="102" s="1"/>
  <c r="O8" i="102" s="1"/>
  <c r="O14" i="102" l="1"/>
  <c r="N15" i="102"/>
  <c r="N16" i="102" s="1"/>
  <c r="N17" i="102" s="1"/>
  <c r="N18" i="102" s="1"/>
  <c r="N19" i="102" s="1"/>
  <c r="P4" i="102"/>
  <c r="P5" i="102" s="1"/>
  <c r="P6" i="102" s="1"/>
  <c r="P7" i="102" s="1"/>
  <c r="P8" i="102" s="1"/>
  <c r="Q3" i="102"/>
  <c r="P14" i="102" l="1"/>
  <c r="O15" i="102"/>
  <c r="O16" i="102" s="1"/>
  <c r="O17" i="102" s="1"/>
  <c r="O18" i="102" s="1"/>
  <c r="O19" i="102" s="1"/>
  <c r="R3" i="102"/>
  <c r="Q4" i="102"/>
  <c r="Q5" i="102" s="1"/>
  <c r="Q6" i="102" s="1"/>
  <c r="Q7" i="102" s="1"/>
  <c r="Q8" i="102" s="1"/>
  <c r="Q14" i="102" l="1"/>
  <c r="P15" i="102"/>
  <c r="P16" i="102" s="1"/>
  <c r="P17" i="102" s="1"/>
  <c r="P18" i="102" s="1"/>
  <c r="P19" i="102" s="1"/>
  <c r="R4" i="102"/>
  <c r="R5" i="102" s="1"/>
  <c r="R6" i="102" s="1"/>
  <c r="R7" i="102" s="1"/>
  <c r="R8" i="102" s="1"/>
  <c r="S3" i="102"/>
  <c r="Q15" i="102" l="1"/>
  <c r="Q16" i="102" s="1"/>
  <c r="Q17" i="102" s="1"/>
  <c r="Q18" i="102" s="1"/>
  <c r="Q19" i="102" s="1"/>
  <c r="R14" i="102"/>
  <c r="T3" i="102"/>
  <c r="S4" i="102"/>
  <c r="S5" i="102" s="1"/>
  <c r="S6" i="102" s="1"/>
  <c r="S7" i="102" s="1"/>
  <c r="S8" i="102" s="1"/>
  <c r="S14" i="102" l="1"/>
  <c r="R15" i="102"/>
  <c r="R16" i="102" s="1"/>
  <c r="R17" i="102" s="1"/>
  <c r="R18" i="102" s="1"/>
  <c r="R19" i="102" s="1"/>
  <c r="T4" i="102"/>
  <c r="T5" i="102" s="1"/>
  <c r="T6" i="102" s="1"/>
  <c r="T7" i="102" s="1"/>
  <c r="T8" i="102" s="1"/>
  <c r="U3" i="102"/>
  <c r="T14" i="102" l="1"/>
  <c r="S15" i="102"/>
  <c r="S16" i="102" s="1"/>
  <c r="S17" i="102" s="1"/>
  <c r="S18" i="102" s="1"/>
  <c r="S19" i="102" s="1"/>
  <c r="U4" i="102"/>
  <c r="U5" i="102" s="1"/>
  <c r="U6" i="102" s="1"/>
  <c r="U7" i="102" s="1"/>
  <c r="U8" i="102" s="1"/>
  <c r="V3" i="102"/>
  <c r="U14" i="102" l="1"/>
  <c r="T15" i="102"/>
  <c r="T16" i="102" s="1"/>
  <c r="T17" i="102" s="1"/>
  <c r="T18" i="102" s="1"/>
  <c r="T19" i="102" s="1"/>
  <c r="W3" i="102"/>
  <c r="V4" i="102"/>
  <c r="V5" i="102" s="1"/>
  <c r="V6" i="102" s="1"/>
  <c r="V7" i="102" s="1"/>
  <c r="V8" i="102" s="1"/>
  <c r="U15" i="102" l="1"/>
  <c r="U16" i="102" s="1"/>
  <c r="U17" i="102" s="1"/>
  <c r="U18" i="102" s="1"/>
  <c r="U19" i="102" s="1"/>
  <c r="V14" i="102"/>
  <c r="X3" i="102"/>
  <c r="W4" i="102"/>
  <c r="W5" i="102" s="1"/>
  <c r="W6" i="102" s="1"/>
  <c r="W7" i="102" s="1"/>
  <c r="W8" i="102" s="1"/>
  <c r="W14" i="102" l="1"/>
  <c r="V15" i="102"/>
  <c r="V16" i="102" s="1"/>
  <c r="V17" i="102" s="1"/>
  <c r="V18" i="102" s="1"/>
  <c r="V19" i="102" s="1"/>
  <c r="X4" i="102"/>
  <c r="X5" i="102" s="1"/>
  <c r="X6" i="102" s="1"/>
  <c r="X7" i="102" s="1"/>
  <c r="X8" i="102" s="1"/>
  <c r="Y3" i="102"/>
  <c r="X14" i="102" l="1"/>
  <c r="W15" i="102"/>
  <c r="W16" i="102" s="1"/>
  <c r="W17" i="102" s="1"/>
  <c r="W18" i="102" s="1"/>
  <c r="W19" i="102" s="1"/>
  <c r="Z3" i="102"/>
  <c r="Y4" i="102"/>
  <c r="Y5" i="102" s="1"/>
  <c r="Y6" i="102" s="1"/>
  <c r="Y7" i="102" s="1"/>
  <c r="Y8" i="102" s="1"/>
  <c r="Y14" i="102" l="1"/>
  <c r="X15" i="102"/>
  <c r="X16" i="102" s="1"/>
  <c r="X17" i="102" s="1"/>
  <c r="X18" i="102" s="1"/>
  <c r="X19" i="102" s="1"/>
  <c r="AA3" i="102"/>
  <c r="Z4" i="102"/>
  <c r="Z5" i="102" s="1"/>
  <c r="Z6" i="102" s="1"/>
  <c r="Z7" i="102" s="1"/>
  <c r="Z8" i="102" s="1"/>
  <c r="Y15" i="102" l="1"/>
  <c r="Y16" i="102" s="1"/>
  <c r="Y17" i="102" s="1"/>
  <c r="Y18" i="102" s="1"/>
  <c r="Y19" i="102" s="1"/>
  <c r="Z14" i="102"/>
  <c r="AB3" i="102"/>
  <c r="AA4" i="102"/>
  <c r="AA5" i="102" s="1"/>
  <c r="AA6" i="102" s="1"/>
  <c r="AA7" i="102" s="1"/>
  <c r="AA8" i="102" s="1"/>
  <c r="AA14" i="102" l="1"/>
  <c r="Z15" i="102"/>
  <c r="Z16" i="102" s="1"/>
  <c r="Z17" i="102" s="1"/>
  <c r="Z18" i="102" s="1"/>
  <c r="Z19" i="102" s="1"/>
  <c r="AB4" i="102"/>
  <c r="AB5" i="102" s="1"/>
  <c r="AB6" i="102" s="1"/>
  <c r="AB7" i="102" s="1"/>
  <c r="AB8" i="102" s="1"/>
  <c r="AC3" i="102"/>
  <c r="AB14" i="102" l="1"/>
  <c r="AA15" i="102"/>
  <c r="AA16" i="102" s="1"/>
  <c r="AA17" i="102" s="1"/>
  <c r="AA18" i="102" s="1"/>
  <c r="AA19" i="102" s="1"/>
  <c r="AD3" i="102"/>
  <c r="AC4" i="102"/>
  <c r="AC5" i="102" s="1"/>
  <c r="AC6" i="102" s="1"/>
  <c r="AC7" i="102" s="1"/>
  <c r="AC8" i="102" s="1"/>
  <c r="AC14" i="102" l="1"/>
  <c r="AB15" i="102"/>
  <c r="AB16" i="102" s="1"/>
  <c r="AB17" i="102" s="1"/>
  <c r="AB18" i="102" s="1"/>
  <c r="AB19" i="102" s="1"/>
  <c r="AE3" i="102"/>
  <c r="AD4" i="102"/>
  <c r="AD5" i="102" s="1"/>
  <c r="AD6" i="102" s="1"/>
  <c r="AD7" i="102" s="1"/>
  <c r="AD8" i="102" s="1"/>
  <c r="AC15" i="102" l="1"/>
  <c r="AC16" i="102" s="1"/>
  <c r="AC17" i="102" s="1"/>
  <c r="AC18" i="102" s="1"/>
  <c r="AC19" i="102" s="1"/>
  <c r="AD14" i="102"/>
  <c r="AE4" i="102"/>
  <c r="AE5" i="102" s="1"/>
  <c r="AE6" i="102" s="1"/>
  <c r="AE7" i="102" s="1"/>
  <c r="AE8" i="102" s="1"/>
  <c r="AF3" i="102"/>
  <c r="AE14" i="102" l="1"/>
  <c r="AD15" i="102"/>
  <c r="AD16" i="102" s="1"/>
  <c r="AD17" i="102" s="1"/>
  <c r="AD18" i="102" s="1"/>
  <c r="AD19" i="102" s="1"/>
  <c r="AF4" i="102"/>
  <c r="AF5" i="102" s="1"/>
  <c r="AF6" i="102" s="1"/>
  <c r="AF7" i="102" s="1"/>
  <c r="AF8" i="102" s="1"/>
  <c r="AG3" i="102"/>
  <c r="AF14" i="102" l="1"/>
  <c r="AE15" i="102"/>
  <c r="AE16" i="102" s="1"/>
  <c r="AE17" i="102" s="1"/>
  <c r="AE18" i="102" s="1"/>
  <c r="AE19" i="102" s="1"/>
  <c r="AG4" i="102"/>
  <c r="AG5" i="102" s="1"/>
  <c r="AG6" i="102" s="1"/>
  <c r="AG7" i="102" s="1"/>
  <c r="AG8" i="102" s="1"/>
  <c r="AH3" i="102"/>
  <c r="AG14" i="102" l="1"/>
  <c r="AF15" i="102"/>
  <c r="AF16" i="102" s="1"/>
  <c r="AF17" i="102" s="1"/>
  <c r="AF18" i="102" s="1"/>
  <c r="AF19" i="102" s="1"/>
  <c r="AH4" i="102"/>
  <c r="AH5" i="102" s="1"/>
  <c r="AH6" i="102" s="1"/>
  <c r="AH7" i="102" s="1"/>
  <c r="AH8" i="102" s="1"/>
  <c r="AI3" i="102"/>
  <c r="AG15" i="102" l="1"/>
  <c r="AG16" i="102" s="1"/>
  <c r="AG17" i="102" s="1"/>
  <c r="AG18" i="102" s="1"/>
  <c r="AG19" i="102" s="1"/>
  <c r="AH14" i="102"/>
  <c r="AI4" i="102"/>
  <c r="AI5" i="102" s="1"/>
  <c r="AI6" i="102" s="1"/>
  <c r="AI7" i="102" s="1"/>
  <c r="AI8" i="102" s="1"/>
  <c r="AJ3" i="102"/>
  <c r="AI14" i="102" l="1"/>
  <c r="AH15" i="102"/>
  <c r="AH16" i="102" s="1"/>
  <c r="AH17" i="102" s="1"/>
  <c r="AH18" i="102" s="1"/>
  <c r="AH19" i="102" s="1"/>
  <c r="AJ4" i="102"/>
  <c r="AJ5" i="102" s="1"/>
  <c r="AJ6" i="102" s="1"/>
  <c r="AJ7" i="102" s="1"/>
  <c r="AJ8" i="102" s="1"/>
  <c r="AK3" i="102"/>
  <c r="AJ14" i="102" l="1"/>
  <c r="AI15" i="102"/>
  <c r="AI16" i="102" s="1"/>
  <c r="AI17" i="102" s="1"/>
  <c r="AI18" i="102" s="1"/>
  <c r="AI19" i="102" s="1"/>
  <c r="AK4" i="102"/>
  <c r="AK5" i="102" s="1"/>
  <c r="AK6" i="102" s="1"/>
  <c r="AK7" i="102" s="1"/>
  <c r="AK8" i="102" s="1"/>
  <c r="AL3" i="102"/>
  <c r="AK14" i="102" l="1"/>
  <c r="AJ15" i="102"/>
  <c r="AJ16" i="102" s="1"/>
  <c r="AJ17" i="102" s="1"/>
  <c r="AJ18" i="102" s="1"/>
  <c r="AJ19" i="102" s="1"/>
  <c r="AM3" i="102"/>
  <c r="AL4" i="102"/>
  <c r="AL5" i="102" s="1"/>
  <c r="AL6" i="102" s="1"/>
  <c r="AL7" i="102" s="1"/>
  <c r="AL8" i="102" s="1"/>
  <c r="AK15" i="102" l="1"/>
  <c r="AK16" i="102" s="1"/>
  <c r="AK17" i="102" s="1"/>
  <c r="AK18" i="102" s="1"/>
  <c r="AK19" i="102" s="1"/>
  <c r="AL14" i="102"/>
  <c r="AM4" i="102"/>
  <c r="AM5" i="102" s="1"/>
  <c r="AM6" i="102" s="1"/>
  <c r="AM7" i="102" s="1"/>
  <c r="AM8" i="102" s="1"/>
  <c r="AN3" i="102"/>
  <c r="AM14" i="102" l="1"/>
  <c r="AL15" i="102"/>
  <c r="AL16" i="102" s="1"/>
  <c r="AL17" i="102" s="1"/>
  <c r="AL18" i="102" s="1"/>
  <c r="AL19" i="102" s="1"/>
  <c r="AO3" i="102"/>
  <c r="AN4" i="102"/>
  <c r="AN5" i="102" s="1"/>
  <c r="AN6" i="102" s="1"/>
  <c r="AN7" i="102" s="1"/>
  <c r="AN8" i="102" s="1"/>
  <c r="AN14" i="102" l="1"/>
  <c r="AM15" i="102"/>
  <c r="AM16" i="102" s="1"/>
  <c r="AM17" i="102" s="1"/>
  <c r="AM18" i="102" s="1"/>
  <c r="AM19" i="102" s="1"/>
  <c r="AO4" i="102"/>
  <c r="AO5" i="102" s="1"/>
  <c r="AO6" i="102" s="1"/>
  <c r="AO7" i="102" s="1"/>
  <c r="AO8" i="102" s="1"/>
  <c r="AP3" i="102"/>
  <c r="AO14" i="102" l="1"/>
  <c r="AN15" i="102"/>
  <c r="AN16" i="102" s="1"/>
  <c r="AN17" i="102" s="1"/>
  <c r="AN18" i="102" s="1"/>
  <c r="AN19" i="102" s="1"/>
  <c r="AQ3" i="102"/>
  <c r="AP4" i="102"/>
  <c r="AP5" i="102" s="1"/>
  <c r="AP6" i="102" s="1"/>
  <c r="AP7" i="102" s="1"/>
  <c r="AP8" i="102" s="1"/>
  <c r="AO15" i="102" l="1"/>
  <c r="AO16" i="102" s="1"/>
  <c r="AO17" i="102" s="1"/>
  <c r="AO18" i="102" s="1"/>
  <c r="AO19" i="102" s="1"/>
  <c r="AP14" i="102"/>
  <c r="AR3" i="102"/>
  <c r="AQ4" i="102"/>
  <c r="AQ5" i="102" s="1"/>
  <c r="AQ6" i="102" s="1"/>
  <c r="AQ7" i="102" s="1"/>
  <c r="AQ8" i="102" s="1"/>
  <c r="AQ14" i="102" l="1"/>
  <c r="AP15" i="102"/>
  <c r="AP16" i="102" s="1"/>
  <c r="AP17" i="102" s="1"/>
  <c r="AP18" i="102" s="1"/>
  <c r="AP19" i="102" s="1"/>
  <c r="AR4" i="102"/>
  <c r="AR5" i="102" s="1"/>
  <c r="AR6" i="102" s="1"/>
  <c r="AR7" i="102" s="1"/>
  <c r="AR8" i="102" s="1"/>
  <c r="AS3" i="102"/>
  <c r="AR14" i="102" l="1"/>
  <c r="AQ15" i="102"/>
  <c r="AQ16" i="102" s="1"/>
  <c r="AQ17" i="102" s="1"/>
  <c r="AQ18" i="102" s="1"/>
  <c r="AQ19" i="102" s="1"/>
  <c r="AS4" i="102"/>
  <c r="AS5" i="102" s="1"/>
  <c r="AS6" i="102" s="1"/>
  <c r="AS7" i="102" s="1"/>
  <c r="AS8" i="102" s="1"/>
  <c r="AT3" i="102"/>
  <c r="AS14" i="102" l="1"/>
  <c r="AR15" i="102"/>
  <c r="AR16" i="102" s="1"/>
  <c r="AR17" i="102" s="1"/>
  <c r="AR18" i="102" s="1"/>
  <c r="AR19" i="102" s="1"/>
  <c r="AT4" i="102"/>
  <c r="AT5" i="102" s="1"/>
  <c r="AT6" i="102" s="1"/>
  <c r="AT7" i="102" s="1"/>
  <c r="AT8" i="102" s="1"/>
  <c r="AU3" i="102"/>
  <c r="AS15" i="102" l="1"/>
  <c r="AS16" i="102" s="1"/>
  <c r="AS17" i="102" s="1"/>
  <c r="AS18" i="102" s="1"/>
  <c r="AS19" i="102" s="1"/>
  <c r="AT14" i="102"/>
  <c r="AU4" i="102"/>
  <c r="AU5" i="102" s="1"/>
  <c r="AU6" i="102" s="1"/>
  <c r="AU7" i="102" s="1"/>
  <c r="AU8" i="102" s="1"/>
  <c r="AV3" i="102"/>
  <c r="AU14" i="102" l="1"/>
  <c r="AT15" i="102"/>
  <c r="AT16" i="102" s="1"/>
  <c r="AT17" i="102" s="1"/>
  <c r="AT18" i="102" s="1"/>
  <c r="AT19" i="102" s="1"/>
  <c r="AW3" i="102"/>
  <c r="AV4" i="102"/>
  <c r="AV5" i="102" s="1"/>
  <c r="AV6" i="102" s="1"/>
  <c r="AV7" i="102" s="1"/>
  <c r="AV8" i="102" s="1"/>
  <c r="AV14" i="102" l="1"/>
  <c r="AU15" i="102"/>
  <c r="AU16" i="102" s="1"/>
  <c r="AU17" i="102" s="1"/>
  <c r="AU18" i="102" s="1"/>
  <c r="AU19" i="102" s="1"/>
  <c r="AW4" i="102"/>
  <c r="AW5" i="102" s="1"/>
  <c r="AW6" i="102" s="1"/>
  <c r="AW7" i="102" s="1"/>
  <c r="AW8" i="102" s="1"/>
  <c r="AX3" i="102"/>
  <c r="AW14" i="102" l="1"/>
  <c r="AV15" i="102"/>
  <c r="AV16" i="102" s="1"/>
  <c r="AV17" i="102" s="1"/>
  <c r="AV18" i="102" s="1"/>
  <c r="AV19" i="102" s="1"/>
  <c r="AY3" i="102"/>
  <c r="AX4" i="102"/>
  <c r="AX5" i="102" s="1"/>
  <c r="AX6" i="102" s="1"/>
  <c r="AX7" i="102" s="1"/>
  <c r="AX8" i="102" s="1"/>
  <c r="AW15" i="102" l="1"/>
  <c r="AW16" i="102" s="1"/>
  <c r="AW17" i="102" s="1"/>
  <c r="AW18" i="102" s="1"/>
  <c r="AW19" i="102" s="1"/>
  <c r="AX14" i="102"/>
  <c r="AY4" i="102"/>
  <c r="AY5" i="102" s="1"/>
  <c r="AY6" i="102" s="1"/>
  <c r="AY7" i="102" s="1"/>
  <c r="AY8" i="102" s="1"/>
  <c r="AZ3" i="102"/>
  <c r="AY14" i="102" l="1"/>
  <c r="AX15" i="102"/>
  <c r="AX16" i="102" s="1"/>
  <c r="AX17" i="102" s="1"/>
  <c r="AX18" i="102" s="1"/>
  <c r="AX19" i="102" s="1"/>
  <c r="AZ4" i="102"/>
  <c r="AZ5" i="102" s="1"/>
  <c r="AZ6" i="102" s="1"/>
  <c r="AZ7" i="102" s="1"/>
  <c r="AZ8" i="102" s="1"/>
  <c r="BA3" i="102"/>
  <c r="AZ14" i="102" l="1"/>
  <c r="AY15" i="102"/>
  <c r="AY16" i="102" s="1"/>
  <c r="AY17" i="102" s="1"/>
  <c r="AY18" i="102" s="1"/>
  <c r="AY19" i="102" s="1"/>
  <c r="BA4" i="102"/>
  <c r="BA5" i="102" s="1"/>
  <c r="BA6" i="102" s="1"/>
  <c r="BA7" i="102" s="1"/>
  <c r="BA8" i="102" s="1"/>
  <c r="BB3" i="102"/>
  <c r="BA14" i="102" l="1"/>
  <c r="AZ15" i="102"/>
  <c r="AZ16" i="102" s="1"/>
  <c r="AZ17" i="102" s="1"/>
  <c r="AZ18" i="102" s="1"/>
  <c r="AZ19" i="102" s="1"/>
  <c r="BC3" i="102"/>
  <c r="BB4" i="102"/>
  <c r="BB5" i="102" s="1"/>
  <c r="BB6" i="102" s="1"/>
  <c r="BB7" i="102" s="1"/>
  <c r="BB8" i="102" s="1"/>
  <c r="BA15" i="102" l="1"/>
  <c r="BA16" i="102" s="1"/>
  <c r="BA17" i="102" s="1"/>
  <c r="BA18" i="102" s="1"/>
  <c r="BA19" i="102" s="1"/>
  <c r="BB14" i="102"/>
  <c r="BC4" i="102"/>
  <c r="BC5" i="102" s="1"/>
  <c r="BC6" i="102" s="1"/>
  <c r="BC7" i="102" s="1"/>
  <c r="BC8" i="102" s="1"/>
  <c r="BD3" i="102"/>
  <c r="BC14" i="102" l="1"/>
  <c r="BB15" i="102"/>
  <c r="BB16" i="102" s="1"/>
  <c r="BB17" i="102" s="1"/>
  <c r="BB18" i="102" s="1"/>
  <c r="BB19" i="102" s="1"/>
  <c r="BD4" i="102"/>
  <c r="BD5" i="102" s="1"/>
  <c r="BD6" i="102" s="1"/>
  <c r="BD7" i="102" s="1"/>
  <c r="BD8" i="102" s="1"/>
  <c r="BE3" i="102"/>
  <c r="BD14" i="102" l="1"/>
  <c r="BC15" i="102"/>
  <c r="BC16" i="102" s="1"/>
  <c r="BC17" i="102" s="1"/>
  <c r="BC18" i="102" s="1"/>
  <c r="BC19" i="102" s="1"/>
  <c r="BE4" i="102"/>
  <c r="BE5" i="102" s="1"/>
  <c r="BE6" i="102" s="1"/>
  <c r="BE7" i="102" s="1"/>
  <c r="BE8" i="102" s="1"/>
  <c r="BF3" i="102"/>
  <c r="BE14" i="102" l="1"/>
  <c r="BD15" i="102"/>
  <c r="BD16" i="102" s="1"/>
  <c r="BD17" i="102" s="1"/>
  <c r="BD18" i="102" s="1"/>
  <c r="BD19" i="102" s="1"/>
  <c r="BG3" i="102"/>
  <c r="BF4" i="102"/>
  <c r="BF5" i="102" s="1"/>
  <c r="BF6" i="102" s="1"/>
  <c r="BF7" i="102" s="1"/>
  <c r="BF8" i="102" s="1"/>
  <c r="BE15" i="102" l="1"/>
  <c r="BE16" i="102" s="1"/>
  <c r="BE17" i="102" s="1"/>
  <c r="BE18" i="102" s="1"/>
  <c r="BE19" i="102" s="1"/>
  <c r="BF14" i="102"/>
  <c r="BH3" i="102"/>
  <c r="BG4" i="102"/>
  <c r="BG5" i="102" s="1"/>
  <c r="BG6" i="102" s="1"/>
  <c r="BG7" i="102" s="1"/>
  <c r="BG8" i="102" s="1"/>
  <c r="BG14" i="102" l="1"/>
  <c r="BF15" i="102"/>
  <c r="BF16" i="102" s="1"/>
  <c r="BF17" i="102" s="1"/>
  <c r="BF18" i="102" s="1"/>
  <c r="BF19" i="102" s="1"/>
  <c r="BH4" i="102"/>
  <c r="BH5" i="102" s="1"/>
  <c r="BH6" i="102" s="1"/>
  <c r="BH7" i="102" s="1"/>
  <c r="BH8" i="102" s="1"/>
  <c r="BI3" i="102"/>
  <c r="BH14" i="102" l="1"/>
  <c r="BG15" i="102"/>
  <c r="BG16" i="102" s="1"/>
  <c r="BG17" i="102" s="1"/>
  <c r="BG18" i="102" s="1"/>
  <c r="BG19" i="102" s="1"/>
  <c r="BJ3" i="102"/>
  <c r="BI4" i="102"/>
  <c r="BI5" i="102" s="1"/>
  <c r="BI6" i="102" s="1"/>
  <c r="BI7" i="102" s="1"/>
  <c r="BI8" i="102" s="1"/>
  <c r="BI14" i="102" l="1"/>
  <c r="BH15" i="102"/>
  <c r="BH16" i="102" s="1"/>
  <c r="BH17" i="102" s="1"/>
  <c r="BH18" i="102" s="1"/>
  <c r="BH19" i="102" s="1"/>
  <c r="BK3" i="102"/>
  <c r="BJ4" i="102"/>
  <c r="BJ5" i="102" s="1"/>
  <c r="BJ6" i="102" s="1"/>
  <c r="BJ7" i="102" s="1"/>
  <c r="BJ8" i="102" s="1"/>
  <c r="BI15" i="102" l="1"/>
  <c r="BI16" i="102" s="1"/>
  <c r="BI17" i="102" s="1"/>
  <c r="BI18" i="102" s="1"/>
  <c r="BI19" i="102" s="1"/>
  <c r="BJ14" i="102"/>
  <c r="BK4" i="102"/>
  <c r="BK5" i="102" s="1"/>
  <c r="BK6" i="102" s="1"/>
  <c r="BK7" i="102" s="1"/>
  <c r="BK8" i="102" s="1"/>
  <c r="BL3" i="102"/>
  <c r="BK14" i="102" l="1"/>
  <c r="BJ15" i="102"/>
  <c r="BJ16" i="102" s="1"/>
  <c r="BJ17" i="102" s="1"/>
  <c r="BJ18" i="102" s="1"/>
  <c r="BJ19" i="102" s="1"/>
  <c r="BM3" i="102"/>
  <c r="BL4" i="102"/>
  <c r="BL5" i="102" s="1"/>
  <c r="BL6" i="102" s="1"/>
  <c r="BL7" i="102" s="1"/>
  <c r="BL8" i="102" s="1"/>
  <c r="BL14" i="102" l="1"/>
  <c r="BK15" i="102"/>
  <c r="BK16" i="102" s="1"/>
  <c r="BK17" i="102" s="1"/>
  <c r="BK18" i="102" s="1"/>
  <c r="BK19" i="102" s="1"/>
  <c r="BM4" i="102"/>
  <c r="BM5" i="102" s="1"/>
  <c r="BM6" i="102" s="1"/>
  <c r="BM7" i="102" s="1"/>
  <c r="BM8" i="102" s="1"/>
  <c r="BN3" i="102"/>
  <c r="BM14" i="102" l="1"/>
  <c r="BL15" i="102"/>
  <c r="BL16" i="102" s="1"/>
  <c r="BL17" i="102" s="1"/>
  <c r="BL18" i="102" s="1"/>
  <c r="BL19" i="102" s="1"/>
  <c r="BO3" i="102"/>
  <c r="BN4" i="102"/>
  <c r="BN5" i="102" s="1"/>
  <c r="BN6" i="102" s="1"/>
  <c r="BN7" i="102" s="1"/>
  <c r="BN8" i="102" s="1"/>
  <c r="BM15" i="102" l="1"/>
  <c r="BM16" i="102" s="1"/>
  <c r="BM17" i="102" s="1"/>
  <c r="BM18" i="102" s="1"/>
  <c r="BM19" i="102" s="1"/>
  <c r="BN14" i="102"/>
  <c r="BO4" i="102"/>
  <c r="BO5" i="102" s="1"/>
  <c r="BO6" i="102" s="1"/>
  <c r="BO7" i="102" s="1"/>
  <c r="BO8" i="102" s="1"/>
  <c r="BP3" i="102"/>
  <c r="BO14" i="102" l="1"/>
  <c r="BN15" i="102"/>
  <c r="BN16" i="102" s="1"/>
  <c r="BN17" i="102" s="1"/>
  <c r="BN18" i="102" s="1"/>
  <c r="BN19" i="102" s="1"/>
  <c r="BP4" i="102"/>
  <c r="BP5" i="102" s="1"/>
  <c r="BP6" i="102" s="1"/>
  <c r="BP7" i="102" s="1"/>
  <c r="BP8" i="102" s="1"/>
  <c r="BQ3" i="102"/>
  <c r="BP14" i="102" l="1"/>
  <c r="BO15" i="102"/>
  <c r="BO16" i="102" s="1"/>
  <c r="BO17" i="102" s="1"/>
  <c r="BO18" i="102" s="1"/>
  <c r="BO19" i="102" s="1"/>
  <c r="BQ4" i="102"/>
  <c r="BQ5" i="102" s="1"/>
  <c r="BQ6" i="102" s="1"/>
  <c r="BQ7" i="102" s="1"/>
  <c r="BQ8" i="102" s="1"/>
  <c r="BR3" i="102"/>
  <c r="BQ14" i="102" l="1"/>
  <c r="BP15" i="102"/>
  <c r="BP16" i="102" s="1"/>
  <c r="BP17" i="102" s="1"/>
  <c r="BP18" i="102" s="1"/>
  <c r="BP19" i="102" s="1"/>
  <c r="BS3" i="102"/>
  <c r="BR4" i="102"/>
  <c r="BR5" i="102" s="1"/>
  <c r="BR6" i="102" s="1"/>
  <c r="BR7" i="102" s="1"/>
  <c r="BR8" i="102" s="1"/>
  <c r="BQ15" i="102" l="1"/>
  <c r="BQ16" i="102" s="1"/>
  <c r="BQ17" i="102" s="1"/>
  <c r="BQ18" i="102" s="1"/>
  <c r="BQ19" i="102" s="1"/>
  <c r="BR14" i="102"/>
  <c r="BS4" i="102"/>
  <c r="BS5" i="102" s="1"/>
  <c r="BS6" i="102" s="1"/>
  <c r="BS7" i="102" s="1"/>
  <c r="BS8" i="102" s="1"/>
  <c r="BT3" i="102"/>
  <c r="BS14" i="102" l="1"/>
  <c r="BR15" i="102"/>
  <c r="BR16" i="102" s="1"/>
  <c r="BR17" i="102" s="1"/>
  <c r="BR18" i="102" s="1"/>
  <c r="BR19" i="102" s="1"/>
  <c r="BT4" i="102"/>
  <c r="BT5" i="102" s="1"/>
  <c r="BT6" i="102" s="1"/>
  <c r="BT7" i="102" s="1"/>
  <c r="BT8" i="102" s="1"/>
  <c r="BU3" i="102"/>
  <c r="BT14" i="102" l="1"/>
  <c r="BS15" i="102"/>
  <c r="BS16" i="102" s="1"/>
  <c r="BS17" i="102" s="1"/>
  <c r="BS18" i="102" s="1"/>
  <c r="BS19" i="102" s="1"/>
  <c r="BU4" i="102"/>
  <c r="BU5" i="102" s="1"/>
  <c r="BU6" i="102" s="1"/>
  <c r="BU7" i="102" s="1"/>
  <c r="BU8" i="102" s="1"/>
  <c r="BV3" i="102"/>
  <c r="BU14" i="102" l="1"/>
  <c r="BT15" i="102"/>
  <c r="BT16" i="102" s="1"/>
  <c r="BT17" i="102" s="1"/>
  <c r="BT18" i="102" s="1"/>
  <c r="BT19" i="102" s="1"/>
  <c r="BW3" i="102"/>
  <c r="BV4" i="102"/>
  <c r="BV5" i="102" s="1"/>
  <c r="BV6" i="102" s="1"/>
  <c r="BV7" i="102" s="1"/>
  <c r="BV8" i="102" s="1"/>
  <c r="BU15" i="102" l="1"/>
  <c r="BU16" i="102" s="1"/>
  <c r="BU17" i="102" s="1"/>
  <c r="BU18" i="102" s="1"/>
  <c r="BU19" i="102" s="1"/>
  <c r="BV14" i="102"/>
  <c r="BX3" i="102"/>
  <c r="BW4" i="102"/>
  <c r="BW5" i="102" s="1"/>
  <c r="BW6" i="102" s="1"/>
  <c r="BW7" i="102" s="1"/>
  <c r="BW8" i="102" s="1"/>
  <c r="BW14" i="102" l="1"/>
  <c r="BV15" i="102"/>
  <c r="BV16" i="102" s="1"/>
  <c r="BV17" i="102" s="1"/>
  <c r="BV18" i="102" s="1"/>
  <c r="BV19" i="102" s="1"/>
  <c r="BX4" i="102"/>
  <c r="BX5" i="102" s="1"/>
  <c r="BX6" i="102" s="1"/>
  <c r="BX7" i="102" s="1"/>
  <c r="BX8" i="102" s="1"/>
  <c r="BY3" i="102"/>
  <c r="BX14" i="102" l="1"/>
  <c r="BW15" i="102"/>
  <c r="BW16" i="102" s="1"/>
  <c r="BW17" i="102" s="1"/>
  <c r="BW18" i="102" s="1"/>
  <c r="BW19" i="102" s="1"/>
  <c r="BY4" i="102"/>
  <c r="BY5" i="102" s="1"/>
  <c r="BY6" i="102" s="1"/>
  <c r="BY7" i="102" s="1"/>
  <c r="BY8" i="102" s="1"/>
  <c r="BZ3" i="102"/>
  <c r="BY14" i="102" l="1"/>
  <c r="BX15" i="102"/>
  <c r="BX16" i="102" s="1"/>
  <c r="BX17" i="102" s="1"/>
  <c r="BX18" i="102" s="1"/>
  <c r="BX19" i="102" s="1"/>
  <c r="CA3" i="102"/>
  <c r="BZ4" i="102"/>
  <c r="BZ5" i="102" s="1"/>
  <c r="BZ6" i="102" s="1"/>
  <c r="BZ7" i="102" s="1"/>
  <c r="BZ8" i="102" s="1"/>
  <c r="BY15" i="102" l="1"/>
  <c r="BY16" i="102" s="1"/>
  <c r="BY17" i="102" s="1"/>
  <c r="BY18" i="102" s="1"/>
  <c r="BY19" i="102" s="1"/>
  <c r="BZ14" i="102"/>
  <c r="CA4" i="102"/>
  <c r="CA5" i="102" s="1"/>
  <c r="CA6" i="102" s="1"/>
  <c r="CA7" i="102" s="1"/>
  <c r="CA8" i="102" s="1"/>
  <c r="CB3" i="102"/>
  <c r="CA14" i="102" l="1"/>
  <c r="BZ15" i="102"/>
  <c r="BZ16" i="102" s="1"/>
  <c r="BZ17" i="102" s="1"/>
  <c r="BZ18" i="102" s="1"/>
  <c r="BZ19" i="102" s="1"/>
  <c r="CC3" i="102"/>
  <c r="CB4" i="102"/>
  <c r="CB5" i="102" s="1"/>
  <c r="CB6" i="102" s="1"/>
  <c r="CB7" i="102" s="1"/>
  <c r="CB8" i="102" s="1"/>
  <c r="CB14" i="102" l="1"/>
  <c r="CA15" i="102"/>
  <c r="CA16" i="102" s="1"/>
  <c r="CA17" i="102" s="1"/>
  <c r="CA18" i="102" s="1"/>
  <c r="CA19" i="102" s="1"/>
  <c r="CC4" i="102"/>
  <c r="CC5" i="102" s="1"/>
  <c r="CC6" i="102" s="1"/>
  <c r="CC7" i="102" s="1"/>
  <c r="CC8" i="102" s="1"/>
  <c r="CD3" i="102"/>
  <c r="CC14" i="102" l="1"/>
  <c r="CB15" i="102"/>
  <c r="CB16" i="102" s="1"/>
  <c r="CB17" i="102" s="1"/>
  <c r="CB18" i="102" s="1"/>
  <c r="CB19" i="102" s="1"/>
  <c r="CE3" i="102"/>
  <c r="CD4" i="102"/>
  <c r="CD5" i="102" s="1"/>
  <c r="CD6" i="102" s="1"/>
  <c r="CD7" i="102" s="1"/>
  <c r="CD8" i="102" s="1"/>
  <c r="CC15" i="102" l="1"/>
  <c r="CC16" i="102" s="1"/>
  <c r="CC17" i="102" s="1"/>
  <c r="CC18" i="102" s="1"/>
  <c r="CC19" i="102" s="1"/>
  <c r="CD14" i="102"/>
  <c r="CE4" i="102"/>
  <c r="CE5" i="102" s="1"/>
  <c r="CE6" i="102" s="1"/>
  <c r="CE7" i="102" s="1"/>
  <c r="CE8" i="102" s="1"/>
  <c r="CF3" i="102"/>
  <c r="CE14" i="102" l="1"/>
  <c r="CD15" i="102"/>
  <c r="CD16" i="102" s="1"/>
  <c r="CD17" i="102" s="1"/>
  <c r="CD18" i="102" s="1"/>
  <c r="CD19" i="102" s="1"/>
  <c r="CF4" i="102"/>
  <c r="CF5" i="102" s="1"/>
  <c r="CF6" i="102" s="1"/>
  <c r="CF7" i="102" s="1"/>
  <c r="CF8" i="102" s="1"/>
  <c r="CG3" i="102"/>
  <c r="CF14" i="102" l="1"/>
  <c r="CE15" i="102"/>
  <c r="CE16" i="102" s="1"/>
  <c r="CE17" i="102" s="1"/>
  <c r="CE18" i="102" s="1"/>
  <c r="CE19" i="102" s="1"/>
  <c r="CG4" i="102"/>
  <c r="CG5" i="102" s="1"/>
  <c r="CG6" i="102" s="1"/>
  <c r="CG7" i="102" s="1"/>
  <c r="CG8" i="102" s="1"/>
  <c r="CH3" i="102"/>
  <c r="CG14" i="102" l="1"/>
  <c r="CF15" i="102"/>
  <c r="CF16" i="102" s="1"/>
  <c r="CF17" i="102" s="1"/>
  <c r="CF18" i="102" s="1"/>
  <c r="CF19" i="102" s="1"/>
  <c r="CI3" i="102"/>
  <c r="CH4" i="102"/>
  <c r="CH5" i="102" s="1"/>
  <c r="CH6" i="102" s="1"/>
  <c r="CH7" i="102" s="1"/>
  <c r="CH8" i="102" s="1"/>
  <c r="CG15" i="102" l="1"/>
  <c r="CG16" i="102" s="1"/>
  <c r="CG17" i="102" s="1"/>
  <c r="CG18" i="102" s="1"/>
  <c r="CG19" i="102" s="1"/>
  <c r="CH14" i="102"/>
  <c r="CI4" i="102"/>
  <c r="CI5" i="102" s="1"/>
  <c r="CI6" i="102" s="1"/>
  <c r="CI7" i="102" s="1"/>
  <c r="CI8" i="102" s="1"/>
  <c r="CJ3" i="102"/>
  <c r="CI14" i="102" l="1"/>
  <c r="CH15" i="102"/>
  <c r="CH16" i="102" s="1"/>
  <c r="CH17" i="102" s="1"/>
  <c r="CH18" i="102" s="1"/>
  <c r="CH19" i="102" s="1"/>
  <c r="CJ4" i="102"/>
  <c r="CJ5" i="102" s="1"/>
  <c r="CJ6" i="102" s="1"/>
  <c r="CJ7" i="102" s="1"/>
  <c r="CJ8" i="102" s="1"/>
  <c r="CK3" i="102"/>
  <c r="CJ14" i="102" l="1"/>
  <c r="CI15" i="102"/>
  <c r="CI16" i="102" s="1"/>
  <c r="CI17" i="102" s="1"/>
  <c r="CI18" i="102" s="1"/>
  <c r="CI19" i="102" s="1"/>
  <c r="CK4" i="102"/>
  <c r="CK5" i="102" s="1"/>
  <c r="CK6" i="102" s="1"/>
  <c r="CK7" i="102" s="1"/>
  <c r="CK8" i="102" s="1"/>
  <c r="CL3" i="102"/>
  <c r="CK14" i="102" l="1"/>
  <c r="CJ15" i="102"/>
  <c r="CJ16" i="102" s="1"/>
  <c r="CJ17" i="102" s="1"/>
  <c r="CJ18" i="102" s="1"/>
  <c r="CJ19" i="102" s="1"/>
  <c r="CM3" i="102"/>
  <c r="CL4" i="102"/>
  <c r="CL5" i="102" s="1"/>
  <c r="CL6" i="102" s="1"/>
  <c r="CL7" i="102" s="1"/>
  <c r="CL8" i="102" s="1"/>
  <c r="CK15" i="102" l="1"/>
  <c r="CK16" i="102" s="1"/>
  <c r="CK17" i="102" s="1"/>
  <c r="CK18" i="102" s="1"/>
  <c r="CK19" i="102" s="1"/>
  <c r="CL14" i="102"/>
  <c r="CN3" i="102"/>
  <c r="CM4" i="102"/>
  <c r="CM5" i="102" s="1"/>
  <c r="CM6" i="102" s="1"/>
  <c r="CM7" i="102" s="1"/>
  <c r="CM8" i="102" s="1"/>
  <c r="CM14" i="102" l="1"/>
  <c r="CL15" i="102"/>
  <c r="CL16" i="102" s="1"/>
  <c r="CL17" i="102" s="1"/>
  <c r="CL18" i="102" s="1"/>
  <c r="CL19" i="102" s="1"/>
  <c r="CN4" i="102"/>
  <c r="CN5" i="102" s="1"/>
  <c r="CN6" i="102" s="1"/>
  <c r="CN7" i="102" s="1"/>
  <c r="CN8" i="102" s="1"/>
  <c r="CO3" i="102"/>
  <c r="CN14" i="102" l="1"/>
  <c r="CM15" i="102"/>
  <c r="CM16" i="102" s="1"/>
  <c r="CM17" i="102" s="1"/>
  <c r="CM18" i="102" s="1"/>
  <c r="CM19" i="102" s="1"/>
  <c r="CO4" i="102"/>
  <c r="CO5" i="102" s="1"/>
  <c r="CO6" i="102" s="1"/>
  <c r="CO7" i="102" s="1"/>
  <c r="CO8" i="102" s="1"/>
  <c r="CP3" i="102"/>
  <c r="CO14" i="102" l="1"/>
  <c r="CN15" i="102"/>
  <c r="CN16" i="102" s="1"/>
  <c r="CN17" i="102" s="1"/>
  <c r="CN18" i="102" s="1"/>
  <c r="CN19" i="102" s="1"/>
  <c r="CQ3" i="102"/>
  <c r="CP4" i="102"/>
  <c r="CP5" i="102" s="1"/>
  <c r="CP6" i="102" s="1"/>
  <c r="CP7" i="102" s="1"/>
  <c r="CP8" i="102" s="1"/>
  <c r="CO15" i="102" l="1"/>
  <c r="CO16" i="102" s="1"/>
  <c r="CO17" i="102" s="1"/>
  <c r="CO18" i="102" s="1"/>
  <c r="CO19" i="102" s="1"/>
  <c r="CP14" i="102"/>
  <c r="CR3" i="102"/>
  <c r="CQ4" i="102"/>
  <c r="CQ5" i="102" s="1"/>
  <c r="CQ6" i="102" s="1"/>
  <c r="CQ7" i="102" s="1"/>
  <c r="CQ8" i="102" s="1"/>
  <c r="CQ14" i="102" l="1"/>
  <c r="CP15" i="102"/>
  <c r="CP16" i="102" s="1"/>
  <c r="CP17" i="102" s="1"/>
  <c r="CP18" i="102" s="1"/>
  <c r="CP19" i="102" s="1"/>
  <c r="CS3" i="102"/>
  <c r="CR4" i="102"/>
  <c r="CR5" i="102" s="1"/>
  <c r="CR6" i="102" s="1"/>
  <c r="CR7" i="102" s="1"/>
  <c r="CR8" i="102" s="1"/>
  <c r="CR14" i="102" l="1"/>
  <c r="CQ15" i="102"/>
  <c r="CQ16" i="102" s="1"/>
  <c r="CQ17" i="102" s="1"/>
  <c r="CQ18" i="102" s="1"/>
  <c r="CQ19" i="102" s="1"/>
  <c r="CS4" i="102"/>
  <c r="CS5" i="102" s="1"/>
  <c r="CS6" i="102" s="1"/>
  <c r="CS7" i="102" s="1"/>
  <c r="CS8" i="102" s="1"/>
  <c r="CT3" i="102"/>
  <c r="CS14" i="102" l="1"/>
  <c r="CR15" i="102"/>
  <c r="CR16" i="102" s="1"/>
  <c r="CR17" i="102" s="1"/>
  <c r="CR18" i="102" s="1"/>
  <c r="CR19" i="102" s="1"/>
  <c r="CU3" i="102"/>
  <c r="CT4" i="102"/>
  <c r="CT5" i="102" s="1"/>
  <c r="CT6" i="102" s="1"/>
  <c r="CT7" i="102" s="1"/>
  <c r="CT8" i="102" s="1"/>
  <c r="CS15" i="102" l="1"/>
  <c r="CS16" i="102" s="1"/>
  <c r="CS17" i="102" s="1"/>
  <c r="CS18" i="102" s="1"/>
  <c r="CS19" i="102" s="1"/>
  <c r="CT14" i="102"/>
  <c r="CV3" i="102"/>
  <c r="CU4" i="102"/>
  <c r="CU5" i="102" s="1"/>
  <c r="CU6" i="102" s="1"/>
  <c r="CU7" i="102" s="1"/>
  <c r="CU8" i="102" s="1"/>
  <c r="CU14" i="102" l="1"/>
  <c r="CT15" i="102"/>
  <c r="CT16" i="102" s="1"/>
  <c r="CT17" i="102" s="1"/>
  <c r="CT18" i="102" s="1"/>
  <c r="CT19" i="102" s="1"/>
  <c r="CV4" i="102"/>
  <c r="CV5" i="102" s="1"/>
  <c r="CV6" i="102" s="1"/>
  <c r="CV7" i="102" s="1"/>
  <c r="CV8" i="102" s="1"/>
  <c r="CW3" i="102"/>
  <c r="CV14" i="102" l="1"/>
  <c r="CU15" i="102"/>
  <c r="CU16" i="102" s="1"/>
  <c r="CU17" i="102" s="1"/>
  <c r="CU18" i="102" s="1"/>
  <c r="CU19" i="102" s="1"/>
  <c r="CW4" i="102"/>
  <c r="CW5" i="102" s="1"/>
  <c r="CW6" i="102" s="1"/>
  <c r="CW7" i="102" s="1"/>
  <c r="CW8" i="102" s="1"/>
  <c r="CX3" i="102"/>
  <c r="CW14" i="102" l="1"/>
  <c r="CV15" i="102"/>
  <c r="CV16" i="102" s="1"/>
  <c r="CV17" i="102" s="1"/>
  <c r="CV18" i="102" s="1"/>
  <c r="CV19" i="102" s="1"/>
  <c r="CY3" i="102"/>
  <c r="CX4" i="102"/>
  <c r="CX5" i="102" s="1"/>
  <c r="CX6" i="102" s="1"/>
  <c r="CX7" i="102" s="1"/>
  <c r="CX8" i="102" s="1"/>
  <c r="CW15" i="102" l="1"/>
  <c r="CW16" i="102" s="1"/>
  <c r="CW17" i="102" s="1"/>
  <c r="CW18" i="102" s="1"/>
  <c r="CW19" i="102" s="1"/>
  <c r="CX14" i="102"/>
  <c r="CY4" i="102"/>
  <c r="CY5" i="102" s="1"/>
  <c r="CY6" i="102" s="1"/>
  <c r="CY7" i="102" s="1"/>
  <c r="CY8" i="102" s="1"/>
  <c r="CZ3" i="102"/>
  <c r="CY14" i="102" l="1"/>
  <c r="CX15" i="102"/>
  <c r="CX16" i="102" s="1"/>
  <c r="CX17" i="102" s="1"/>
  <c r="CX18" i="102" s="1"/>
  <c r="CX19" i="102" s="1"/>
  <c r="DA3" i="102"/>
  <c r="CZ4" i="102"/>
  <c r="CZ5" i="102" s="1"/>
  <c r="CZ6" i="102" s="1"/>
  <c r="CZ7" i="102" s="1"/>
  <c r="CZ8" i="102" s="1"/>
  <c r="CZ14" i="102" l="1"/>
  <c r="CY15" i="102"/>
  <c r="CY16" i="102" s="1"/>
  <c r="CY17" i="102" s="1"/>
  <c r="CY18" i="102" s="1"/>
  <c r="CY19" i="102" s="1"/>
  <c r="DA4" i="102"/>
  <c r="DA5" i="102" s="1"/>
  <c r="DA6" i="102" s="1"/>
  <c r="DA7" i="102" s="1"/>
  <c r="DA8" i="102" s="1"/>
  <c r="DB3" i="102"/>
  <c r="DA14" i="102" l="1"/>
  <c r="CZ15" i="102"/>
  <c r="CZ16" i="102" s="1"/>
  <c r="CZ17" i="102" s="1"/>
  <c r="CZ18" i="102" s="1"/>
  <c r="CZ19" i="102" s="1"/>
  <c r="DC3" i="102"/>
  <c r="DB4" i="102"/>
  <c r="DB5" i="102" s="1"/>
  <c r="DB6" i="102" s="1"/>
  <c r="DB7" i="102" s="1"/>
  <c r="DB8" i="102" s="1"/>
  <c r="DA15" i="102" l="1"/>
  <c r="DA16" i="102" s="1"/>
  <c r="DA17" i="102" s="1"/>
  <c r="DA18" i="102" s="1"/>
  <c r="DA19" i="102" s="1"/>
  <c r="DB14" i="102"/>
  <c r="DD3" i="102"/>
  <c r="DC4" i="102"/>
  <c r="DC5" i="102" s="1"/>
  <c r="DC6" i="102" s="1"/>
  <c r="DC7" i="102" s="1"/>
  <c r="DC8" i="102" s="1"/>
  <c r="DC14" i="102" l="1"/>
  <c r="DB15" i="102"/>
  <c r="DB16" i="102" s="1"/>
  <c r="DB17" i="102" s="1"/>
  <c r="DB18" i="102" s="1"/>
  <c r="DB19" i="102" s="1"/>
  <c r="DD4" i="102"/>
  <c r="DD5" i="102" s="1"/>
  <c r="DD6" i="102" s="1"/>
  <c r="DD7" i="102" s="1"/>
  <c r="DD8" i="102" s="1"/>
  <c r="DE3" i="102"/>
  <c r="DD14" i="102" l="1"/>
  <c r="DC15" i="102"/>
  <c r="DC16" i="102" s="1"/>
  <c r="DC17" i="102" s="1"/>
  <c r="DC18" i="102" s="1"/>
  <c r="DC19" i="102" s="1"/>
  <c r="DE4" i="102"/>
  <c r="DE5" i="102" s="1"/>
  <c r="DE6" i="102" s="1"/>
  <c r="DE7" i="102" s="1"/>
  <c r="DE8" i="102" s="1"/>
  <c r="DF3" i="102"/>
  <c r="DE14" i="102" l="1"/>
  <c r="DD15" i="102"/>
  <c r="DD16" i="102" s="1"/>
  <c r="DD17" i="102" s="1"/>
  <c r="DD18" i="102" s="1"/>
  <c r="DD19" i="102" s="1"/>
  <c r="DG3" i="102"/>
  <c r="DF4" i="102"/>
  <c r="DF5" i="102" s="1"/>
  <c r="DF6" i="102" s="1"/>
  <c r="DF7" i="102" s="1"/>
  <c r="DF8" i="102" s="1"/>
  <c r="DE15" i="102" l="1"/>
  <c r="DE16" i="102" s="1"/>
  <c r="DE17" i="102" s="1"/>
  <c r="DE18" i="102" s="1"/>
  <c r="DE19" i="102" s="1"/>
  <c r="DF14" i="102"/>
  <c r="DG4" i="102"/>
  <c r="DG5" i="102" s="1"/>
  <c r="DG6" i="102" s="1"/>
  <c r="DG7" i="102" s="1"/>
  <c r="DG8" i="102" s="1"/>
  <c r="DH3" i="102"/>
  <c r="DG14" i="102" l="1"/>
  <c r="DF15" i="102"/>
  <c r="DF16" i="102" s="1"/>
  <c r="DF17" i="102" s="1"/>
  <c r="DF18" i="102" s="1"/>
  <c r="DF19" i="102" s="1"/>
  <c r="DI3" i="102"/>
  <c r="DH4" i="102"/>
  <c r="DH5" i="102" s="1"/>
  <c r="DH6" i="102" s="1"/>
  <c r="DH7" i="102" s="1"/>
  <c r="DH8" i="102" s="1"/>
  <c r="DH14" i="102" l="1"/>
  <c r="DG15" i="102"/>
  <c r="DG16" i="102" s="1"/>
  <c r="DG17" i="102" s="1"/>
  <c r="DG18" i="102" s="1"/>
  <c r="DG19" i="102" s="1"/>
  <c r="DI4" i="102"/>
  <c r="DI5" i="102" s="1"/>
  <c r="DI6" i="102" s="1"/>
  <c r="DI7" i="102" s="1"/>
  <c r="DI8" i="102" s="1"/>
  <c r="DJ3" i="102"/>
  <c r="DI14" i="102" l="1"/>
  <c r="DH15" i="102"/>
  <c r="DH16" i="102" s="1"/>
  <c r="DH17" i="102" s="1"/>
  <c r="DH18" i="102" s="1"/>
  <c r="DH19" i="102" s="1"/>
  <c r="DK3" i="102"/>
  <c r="DJ4" i="102"/>
  <c r="DJ5" i="102" s="1"/>
  <c r="DJ6" i="102" s="1"/>
  <c r="DJ7" i="102" s="1"/>
  <c r="DJ8" i="102" s="1"/>
  <c r="DI15" i="102" l="1"/>
  <c r="DI16" i="102" s="1"/>
  <c r="DI17" i="102" s="1"/>
  <c r="DI18" i="102" s="1"/>
  <c r="DI19" i="102" s="1"/>
  <c r="DJ14" i="102"/>
  <c r="DL3" i="102"/>
  <c r="DK4" i="102"/>
  <c r="DK5" i="102" s="1"/>
  <c r="DK6" i="102" s="1"/>
  <c r="DK7" i="102" s="1"/>
  <c r="DK8" i="102" s="1"/>
  <c r="DK14" i="102" l="1"/>
  <c r="DJ15" i="102"/>
  <c r="DJ16" i="102" s="1"/>
  <c r="DJ17" i="102" s="1"/>
  <c r="DJ18" i="102" s="1"/>
  <c r="DJ19" i="102" s="1"/>
  <c r="DM3" i="102"/>
  <c r="DN3" i="102" s="1"/>
  <c r="DO3" i="102" s="1"/>
  <c r="DP3" i="102" s="1"/>
  <c r="DQ3" i="102" s="1"/>
  <c r="DR3" i="102" s="1"/>
  <c r="DS3" i="102" s="1"/>
  <c r="DT3" i="102" s="1"/>
  <c r="DU3" i="102" s="1"/>
  <c r="DV3" i="102" s="1"/>
  <c r="DW3" i="102" s="1"/>
  <c r="DX3" i="102" s="1"/>
  <c r="DY3" i="102" s="1"/>
  <c r="DZ3" i="102" s="1"/>
  <c r="DL4" i="102"/>
  <c r="DL5" i="102" s="1"/>
  <c r="DL6" i="102" s="1"/>
  <c r="DL7" i="102" s="1"/>
  <c r="DL8" i="102" s="1"/>
  <c r="DL14" i="102" l="1"/>
  <c r="DK15" i="102"/>
  <c r="DK16" i="102" s="1"/>
  <c r="DK17" i="102" s="1"/>
  <c r="DK18" i="102" s="1"/>
  <c r="DK19" i="102" s="1"/>
  <c r="EA3" i="102"/>
  <c r="DM4" i="102"/>
  <c r="DM5" i="102" s="1"/>
  <c r="DM6" i="102" s="1"/>
  <c r="DM7" i="102" s="1"/>
  <c r="DM8" i="102" s="1"/>
  <c r="DM14" i="102" l="1"/>
  <c r="DL15" i="102"/>
  <c r="DL16" i="102" s="1"/>
  <c r="DL17" i="102" s="1"/>
  <c r="DL18" i="102" s="1"/>
  <c r="DL19" i="102" s="1"/>
  <c r="EA4" i="102"/>
  <c r="EA5" i="102" s="1"/>
  <c r="EA6" i="102" s="1"/>
  <c r="EA7" i="102" s="1"/>
  <c r="EB3" i="102"/>
  <c r="EC3" i="102" s="1"/>
  <c r="DN4" i="102"/>
  <c r="DN5" i="102" s="1"/>
  <c r="DN6" i="102" s="1"/>
  <c r="DN7" i="102" s="1"/>
  <c r="DN8" i="102" s="1"/>
  <c r="DM15" i="102" l="1"/>
  <c r="DM16" i="102" s="1"/>
  <c r="DM17" i="102" s="1"/>
  <c r="DM18" i="102" s="1"/>
  <c r="DM19" i="102" s="1"/>
  <c r="DN14" i="102"/>
  <c r="ED3" i="102"/>
  <c r="EC4" i="102"/>
  <c r="EC5" i="102" s="1"/>
  <c r="EC6" i="102" s="1"/>
  <c r="EC7" i="102" s="1"/>
  <c r="DO4" i="102"/>
  <c r="DO5" i="102" s="1"/>
  <c r="DO6" i="102" s="1"/>
  <c r="DO7" i="102" s="1"/>
  <c r="DO8" i="102" s="1"/>
  <c r="DO14" i="102" l="1"/>
  <c r="DN15" i="102"/>
  <c r="DN16" i="102" s="1"/>
  <c r="DN17" i="102" s="1"/>
  <c r="DN18" i="102" s="1"/>
  <c r="DN19" i="102" s="1"/>
  <c r="EE3" i="102"/>
  <c r="ED4" i="102"/>
  <c r="ED5" i="102" s="1"/>
  <c r="ED6" i="102" s="1"/>
  <c r="ED7" i="102" s="1"/>
  <c r="ED8" i="102" s="1"/>
  <c r="DP4" i="102"/>
  <c r="DP5" i="102" s="1"/>
  <c r="DP6" i="102" s="1"/>
  <c r="DP7" i="102" s="1"/>
  <c r="DP8" i="102" s="1"/>
  <c r="DP14" i="102" l="1"/>
  <c r="DO15" i="102"/>
  <c r="DO16" i="102" s="1"/>
  <c r="DO17" i="102" s="1"/>
  <c r="DO18" i="102" s="1"/>
  <c r="DO19" i="102" s="1"/>
  <c r="EF3" i="102"/>
  <c r="EE4" i="102"/>
  <c r="EE5" i="102" s="1"/>
  <c r="EE6" i="102" s="1"/>
  <c r="EE7" i="102" s="1"/>
  <c r="EE8" i="102" s="1"/>
  <c r="DQ4" i="102"/>
  <c r="DQ5" i="102" s="1"/>
  <c r="DQ6" i="102" s="1"/>
  <c r="DQ7" i="102" s="1"/>
  <c r="DQ8" i="102" s="1"/>
  <c r="DQ14" i="102" l="1"/>
  <c r="DP15" i="102"/>
  <c r="DP16" i="102" s="1"/>
  <c r="DP17" i="102" s="1"/>
  <c r="DP18" i="102" s="1"/>
  <c r="DP19" i="102" s="1"/>
  <c r="EG3" i="102"/>
  <c r="EF4" i="102"/>
  <c r="EF5" i="102" s="1"/>
  <c r="EF6" i="102" s="1"/>
  <c r="EF7" i="102" s="1"/>
  <c r="EF8" i="102" s="1"/>
  <c r="DR4" i="102"/>
  <c r="DR5" i="102" s="1"/>
  <c r="DR6" i="102" s="1"/>
  <c r="DR7" i="102" s="1"/>
  <c r="DR8" i="102" s="1"/>
  <c r="DQ15" i="102" l="1"/>
  <c r="DQ16" i="102" s="1"/>
  <c r="DQ17" i="102" s="1"/>
  <c r="DQ18" i="102" s="1"/>
  <c r="DQ19" i="102" s="1"/>
  <c r="DR14" i="102"/>
  <c r="EH3" i="102"/>
  <c r="EG4" i="102"/>
  <c r="EG5" i="102" s="1"/>
  <c r="EG6" i="102" s="1"/>
  <c r="EG7" i="102" s="1"/>
  <c r="EG8" i="102" s="1"/>
  <c r="DS4" i="102"/>
  <c r="DS5" i="102" s="1"/>
  <c r="DS6" i="102" s="1"/>
  <c r="DS7" i="102" s="1"/>
  <c r="DS8" i="102" s="1"/>
  <c r="DS14" i="102" l="1"/>
  <c r="DR15" i="102"/>
  <c r="DR16" i="102" s="1"/>
  <c r="DR17" i="102" s="1"/>
  <c r="DR18" i="102" s="1"/>
  <c r="DR19" i="102" s="1"/>
  <c r="EI3" i="102"/>
  <c r="EI4" i="102" s="1"/>
  <c r="EI5" i="102" s="1"/>
  <c r="EI6" i="102" s="1"/>
  <c r="EI7" i="102" s="1"/>
  <c r="EH4" i="102"/>
  <c r="EH5" i="102" s="1"/>
  <c r="EH6" i="102" s="1"/>
  <c r="EH7" i="102" s="1"/>
  <c r="EH8" i="102" s="1"/>
  <c r="DT4" i="102"/>
  <c r="DT5" i="102" s="1"/>
  <c r="DT6" i="102" s="1"/>
  <c r="DT7" i="102" s="1"/>
  <c r="DT8" i="102" s="1"/>
  <c r="EI8" i="102" l="1"/>
  <c r="DT14" i="102"/>
  <c r="DS15" i="102"/>
  <c r="DS16" i="102" s="1"/>
  <c r="DS17" i="102" s="1"/>
  <c r="DS18" i="102" s="1"/>
  <c r="DS19" i="102" s="1"/>
  <c r="DU4" i="102"/>
  <c r="DU5" i="102" s="1"/>
  <c r="DU6" i="102" s="1"/>
  <c r="DU7" i="102" s="1"/>
  <c r="DU8" i="102" s="1"/>
  <c r="DU14" i="102" l="1"/>
  <c r="DT15" i="102"/>
  <c r="DT16" i="102" s="1"/>
  <c r="DT17" i="102" s="1"/>
  <c r="DT18" i="102" s="1"/>
  <c r="DT19" i="102" s="1"/>
  <c r="DV4" i="102"/>
  <c r="DV5" i="102" s="1"/>
  <c r="DV6" i="102" s="1"/>
  <c r="DV7" i="102" s="1"/>
  <c r="DV8" i="102" s="1"/>
  <c r="DU15" i="102" l="1"/>
  <c r="DU16" i="102" s="1"/>
  <c r="DU17" i="102" s="1"/>
  <c r="DU18" i="102" s="1"/>
  <c r="DU19" i="102" s="1"/>
  <c r="DV14" i="102"/>
  <c r="DW4" i="102"/>
  <c r="DW5" i="102" s="1"/>
  <c r="DW6" i="102" s="1"/>
  <c r="DW7" i="102" s="1"/>
  <c r="DW8" i="102" s="1"/>
  <c r="DW14" i="102" l="1"/>
  <c r="DV15" i="102"/>
  <c r="DV16" i="102" s="1"/>
  <c r="DV17" i="102" s="1"/>
  <c r="DV18" i="102" s="1"/>
  <c r="DV19" i="102" s="1"/>
  <c r="DX4" i="102"/>
  <c r="DX5" i="102" s="1"/>
  <c r="DX6" i="102" s="1"/>
  <c r="DX7" i="102" s="1"/>
  <c r="DX8" i="102" s="1"/>
  <c r="DX14" i="102" l="1"/>
  <c r="DW15" i="102"/>
  <c r="DW16" i="102" s="1"/>
  <c r="DW17" i="102" s="1"/>
  <c r="DW18" i="102" s="1"/>
  <c r="DW19" i="102" s="1"/>
  <c r="DY4" i="102"/>
  <c r="DY5" i="102" s="1"/>
  <c r="DY6" i="102" s="1"/>
  <c r="DY7" i="102" s="1"/>
  <c r="DY8" i="102" s="1"/>
  <c r="DY14" i="102" l="1"/>
  <c r="DX15" i="102"/>
  <c r="DX16" i="102" s="1"/>
  <c r="DX17" i="102" s="1"/>
  <c r="DX18" i="102" s="1"/>
  <c r="DX19" i="102" s="1"/>
  <c r="EB4" i="102"/>
  <c r="EB5" i="102" s="1"/>
  <c r="EB6" i="102" s="1"/>
  <c r="EB7" i="102" s="1"/>
  <c r="EC8" i="102" s="1"/>
  <c r="DZ4" i="102"/>
  <c r="DZ5" i="102" s="1"/>
  <c r="DZ6" i="102" s="1"/>
  <c r="DZ7" i="102" s="1"/>
  <c r="DY15" i="102" l="1"/>
  <c r="DY16" i="102" s="1"/>
  <c r="DY17" i="102" s="1"/>
  <c r="DY18" i="102" s="1"/>
  <c r="DY19" i="102" s="1"/>
  <c r="DZ14" i="102"/>
  <c r="DZ8" i="102"/>
  <c r="EA8" i="102"/>
  <c r="EB8" i="102"/>
  <c r="EA14" i="102" l="1"/>
  <c r="DZ15" i="102"/>
  <c r="DZ16" i="102" s="1"/>
  <c r="DZ17" i="102" s="1"/>
  <c r="DZ18" i="102" s="1"/>
  <c r="DZ19" i="102" s="1"/>
  <c r="EB14" i="102" l="1"/>
  <c r="EA15" i="102"/>
  <c r="EA16" i="102" s="1"/>
  <c r="EA17" i="102" s="1"/>
  <c r="EA18" i="102" s="1"/>
  <c r="EA19" i="102" s="1"/>
  <c r="EC14" i="102" l="1"/>
  <c r="EB15" i="102"/>
  <c r="EB16" i="102" s="1"/>
  <c r="EB17" i="102" s="1"/>
  <c r="EB18" i="102" s="1"/>
  <c r="EB19" i="102" s="1"/>
  <c r="EC15" i="102" l="1"/>
  <c r="EC16" i="102" s="1"/>
  <c r="EC17" i="102" s="1"/>
  <c r="EC18" i="102" s="1"/>
  <c r="EC19" i="102" s="1"/>
  <c r="ED14" i="102"/>
  <c r="EE14" i="102" l="1"/>
  <c r="ED15" i="102"/>
  <c r="ED16" i="102" s="1"/>
  <c r="ED17" i="102" s="1"/>
  <c r="ED18" i="102" s="1"/>
  <c r="ED19" i="102" s="1"/>
  <c r="EF14" i="102" l="1"/>
  <c r="EE15" i="102"/>
  <c r="EE16" i="102" s="1"/>
  <c r="EE17" i="102" s="1"/>
  <c r="EE18" i="102" s="1"/>
  <c r="EE19" i="102" s="1"/>
  <c r="EG14" i="102" l="1"/>
  <c r="EF15" i="102"/>
  <c r="EF16" i="102" s="1"/>
  <c r="EF17" i="102" s="1"/>
  <c r="EF18" i="102" s="1"/>
  <c r="EF19" i="102" s="1"/>
  <c r="EG15" i="102" l="1"/>
  <c r="EG16" i="102" s="1"/>
  <c r="EG17" i="102" s="1"/>
  <c r="EG18" i="102" s="1"/>
  <c r="EG19" i="102" s="1"/>
  <c r="EH14" i="102"/>
  <c r="EI14" i="102" l="1"/>
  <c r="EI15" i="102" s="1"/>
  <c r="EI16" i="102" s="1"/>
  <c r="EI17" i="102" s="1"/>
  <c r="EI18" i="102" s="1"/>
  <c r="EH15" i="102"/>
  <c r="EH16" i="102" s="1"/>
  <c r="EH17" i="102" s="1"/>
  <c r="EH18" i="102" s="1"/>
  <c r="EH19" i="102" s="1"/>
  <c r="EI19" i="102" l="1"/>
</calcChain>
</file>

<file path=xl/sharedStrings.xml><?xml version="1.0" encoding="utf-8"?>
<sst xmlns="http://schemas.openxmlformats.org/spreadsheetml/2006/main" count="1197" uniqueCount="44">
  <si>
    <t>Bus</t>
  </si>
  <si>
    <t>Wheelchair</t>
  </si>
  <si>
    <t>Day:</t>
  </si>
  <si>
    <t>UP SERVICES</t>
  </si>
  <si>
    <t>DOWN SERVICES</t>
  </si>
  <si>
    <t>Bus type</t>
  </si>
  <si>
    <t>HORNSBY</t>
  </si>
  <si>
    <t>EPPING</t>
  </si>
  <si>
    <t>Sat only</t>
  </si>
  <si>
    <t>West Ryde</t>
  </si>
  <si>
    <t>STRATHFIELD</t>
  </si>
  <si>
    <t>WEST RYDE</t>
  </si>
  <si>
    <t>Normanhurst</t>
  </si>
  <si>
    <t>Thornleigh</t>
  </si>
  <si>
    <t>Pennant Hills</t>
  </si>
  <si>
    <t>Beecroft</t>
  </si>
  <si>
    <t>Cheltenham</t>
  </si>
  <si>
    <t>EASTWOOD</t>
  </si>
  <si>
    <t>Meadowbank</t>
  </si>
  <si>
    <t>Rhodes</t>
  </si>
  <si>
    <t>Concord West</t>
  </si>
  <si>
    <t>North Strathfield</t>
  </si>
  <si>
    <t>Denistone</t>
  </si>
  <si>
    <t>Asquith</t>
  </si>
  <si>
    <t>Mt Colah</t>
  </si>
  <si>
    <t>Mt Ku-ring-gai</t>
  </si>
  <si>
    <t>BEROWRA</t>
  </si>
  <si>
    <t>MB</t>
  </si>
  <si>
    <t>Trips</t>
  </si>
  <si>
    <t>percentage</t>
  </si>
  <si>
    <t>SAT</t>
  </si>
  <si>
    <t>SUN</t>
  </si>
  <si>
    <t>Wc</t>
  </si>
  <si>
    <t>RHODES</t>
  </si>
  <si>
    <t>Eastwood</t>
  </si>
  <si>
    <t>Service gap</t>
  </si>
  <si>
    <t>Sun Only</t>
  </si>
  <si>
    <t>Waitara</t>
  </si>
  <si>
    <t>Warrawee</t>
  </si>
  <si>
    <t>Pymble</t>
  </si>
  <si>
    <t>GORDON</t>
  </si>
  <si>
    <t>Wahroonga</t>
  </si>
  <si>
    <t>Turramurra</t>
  </si>
  <si>
    <t>MOD(C20+TIME(0,6,0),1)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</si>
</sst>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 Narrow"/>
      <family val="2"/>
    </font>
    <font>
      <i/>
      <sz val="10"/>
      <color indexed="10"/>
      <name val="Arial"/>
      <family val="2"/>
    </font>
    <font>
      <b/>
      <u/>
      <sz val="10"/>
      <name val="Arial Narrow"/>
      <family val="2"/>
    </font>
    <font>
      <b/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z val="10"/>
      <color rgb="FF7030A0"/>
      <name val="Arial"/>
      <family val="2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81">
    <xf numFmtId="0" fontId="0" fillId="0" borderId="0" xfId="0"/>
    <xf numFmtId="20" fontId="12" fillId="0" borderId="0" xfId="1" applyNumberFormat="1" applyFont="1" applyBorder="1" applyAlignment="1">
      <alignment horizontal="center" vertical="center"/>
    </xf>
    <xf numFmtId="0" fontId="14" fillId="0" borderId="0" xfId="3" applyFont="1" applyAlignment="1">
      <alignment horizontal="right" vertical="center"/>
    </xf>
    <xf numFmtId="0" fontId="7" fillId="0" borderId="0" xfId="2" applyFont="1"/>
    <xf numFmtId="0" fontId="8" fillId="0" borderId="0" xfId="2" applyFont="1" applyBorder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3" borderId="1" xfId="3" applyFon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2" fontId="13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20" fontId="9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20" fontId="8" fillId="0" borderId="0" xfId="7" applyNumberFormat="1" applyFont="1" applyAlignment="1">
      <alignment horizontal="right" vertical="center"/>
    </xf>
    <xf numFmtId="20" fontId="7" fillId="0" borderId="0" xfId="7" applyNumberFormat="1" applyFont="1" applyAlignment="1">
      <alignment horizontal="center" vertical="center"/>
    </xf>
    <xf numFmtId="20" fontId="7" fillId="0" borderId="0" xfId="7" applyNumberFormat="1" applyFont="1" applyAlignment="1">
      <alignment horizontal="right" vertical="center"/>
    </xf>
    <xf numFmtId="0" fontId="16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8" applyFill="1"/>
    <xf numFmtId="166" fontId="7" fillId="0" borderId="0" xfId="8" applyNumberFormat="1" applyFill="1"/>
    <xf numFmtId="0" fontId="7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20" fontId="7" fillId="0" borderId="0" xfId="2" applyNumberFormat="1" applyFont="1" applyBorder="1" applyAlignment="1">
      <alignment horizontal="center" vertical="center"/>
    </xf>
    <xf numFmtId="20" fontId="8" fillId="0" borderId="0" xfId="2" applyNumberFormat="1" applyFont="1" applyBorder="1" applyAlignment="1">
      <alignment horizontal="right" vertical="center"/>
    </xf>
    <xf numFmtId="20" fontId="9" fillId="0" borderId="0" xfId="2" applyNumberFormat="1" applyFont="1" applyBorder="1" applyAlignment="1">
      <alignment horizontal="center" vertical="center"/>
    </xf>
    <xf numFmtId="20" fontId="7" fillId="0" borderId="0" xfId="2" applyNumberFormat="1" applyFont="1" applyBorder="1" applyAlignment="1">
      <alignment horizontal="right" vertical="center"/>
    </xf>
    <xf numFmtId="20" fontId="7" fillId="0" borderId="0" xfId="3" applyNumberFormat="1" applyFont="1" applyAlignment="1">
      <alignment horizontal="center" vertical="center"/>
    </xf>
    <xf numFmtId="20" fontId="9" fillId="0" borderId="0" xfId="2" applyNumberFormat="1" applyFont="1" applyAlignment="1">
      <alignment horizontal="center" vertical="center"/>
    </xf>
    <xf numFmtId="0" fontId="7" fillId="2" borderId="1" xfId="3" applyFont="1" applyFill="1" applyBorder="1" applyAlignment="1">
      <alignment vertical="center"/>
    </xf>
    <xf numFmtId="0" fontId="5" fillId="0" borderId="0" xfId="4"/>
    <xf numFmtId="20" fontId="7" fillId="0" borderId="0" xfId="2" applyNumberFormat="1" applyFont="1" applyFill="1" applyBorder="1" applyAlignment="1">
      <alignment horizontal="center" vertical="center"/>
    </xf>
    <xf numFmtId="20" fontId="7" fillId="0" borderId="0" xfId="3" applyNumberFormat="1" applyFont="1" applyBorder="1" applyAlignment="1">
      <alignment horizontal="center" vertical="center"/>
    </xf>
    <xf numFmtId="0" fontId="8" fillId="4" borderId="0" xfId="3" applyFont="1" applyFill="1" applyAlignment="1">
      <alignment horizontal="center" vertical="center"/>
    </xf>
    <xf numFmtId="0" fontId="7" fillId="4" borderId="0" xfId="8" applyFill="1"/>
    <xf numFmtId="166" fontId="7" fillId="4" borderId="0" xfId="8" applyNumberFormat="1" applyFill="1"/>
    <xf numFmtId="0" fontId="9" fillId="2" borderId="0" xfId="2" applyFont="1" applyFill="1" applyBorder="1" applyAlignment="1">
      <alignment horizontal="center" vertical="center"/>
    </xf>
    <xf numFmtId="20" fontId="7" fillId="2" borderId="0" xfId="2" applyNumberFormat="1" applyFont="1" applyFill="1" applyBorder="1" applyAlignment="1">
      <alignment horizontal="center" vertical="center"/>
    </xf>
    <xf numFmtId="20" fontId="9" fillId="2" borderId="0" xfId="2" applyNumberFormat="1" applyFont="1" applyFill="1" applyBorder="1" applyAlignment="1">
      <alignment horizontal="center" vertical="center"/>
    </xf>
    <xf numFmtId="20" fontId="7" fillId="2" borderId="0" xfId="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15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15" fillId="0" borderId="0" xfId="4" applyFont="1" applyAlignment="1">
      <alignment horizontal="center"/>
    </xf>
    <xf numFmtId="2" fontId="13" fillId="0" borderId="0" xfId="3" applyNumberFormat="1" applyFont="1" applyAlignment="1">
      <alignment horizontal="center" vertical="center"/>
    </xf>
    <xf numFmtId="20" fontId="10" fillId="0" borderId="0" xfId="3" applyNumberFormat="1" applyFont="1" applyBorder="1" applyAlignment="1">
      <alignment horizontal="center" vertical="center"/>
    </xf>
    <xf numFmtId="20" fontId="8" fillId="0" borderId="0" xfId="3" applyNumberFormat="1" applyFont="1" applyBorder="1" applyAlignment="1">
      <alignment horizontal="right"/>
    </xf>
    <xf numFmtId="20" fontId="17" fillId="0" borderId="0" xfId="3" applyNumberFormat="1" applyFont="1" applyBorder="1" applyAlignment="1">
      <alignment horizontal="center" vertical="center"/>
    </xf>
    <xf numFmtId="0" fontId="7" fillId="0" borderId="0" xfId="3" applyFont="1"/>
    <xf numFmtId="20" fontId="8" fillId="0" borderId="0" xfId="3" applyNumberFormat="1" applyFont="1" applyBorder="1" applyAlignment="1">
      <alignment horizontal="right" vertical="center"/>
    </xf>
    <xf numFmtId="20" fontId="7" fillId="0" borderId="0" xfId="3" applyNumberFormat="1" applyFont="1" applyBorder="1" applyAlignment="1">
      <alignment horizontal="right" vertical="center"/>
    </xf>
    <xf numFmtId="0" fontId="7" fillId="0" borderId="0" xfId="3" applyFont="1" applyBorder="1"/>
    <xf numFmtId="166" fontId="7" fillId="0" borderId="0" xfId="8" applyNumberFormat="1" applyFill="1" applyBorder="1"/>
    <xf numFmtId="0" fontId="8" fillId="0" borderId="0" xfId="3" applyFont="1" applyBorder="1" applyAlignment="1">
      <alignment horizontal="right" vertical="center"/>
    </xf>
    <xf numFmtId="0" fontId="7" fillId="0" borderId="0" xfId="3" applyFont="1" applyBorder="1" applyAlignment="1">
      <alignment horizontal="right" vertical="center"/>
    </xf>
    <xf numFmtId="20" fontId="19" fillId="2" borderId="0" xfId="1" applyNumberFormat="1" applyFont="1" applyFill="1" applyBorder="1" applyAlignment="1">
      <alignment horizontal="center" vertical="center"/>
    </xf>
    <xf numFmtId="20" fontId="12" fillId="2" borderId="0" xfId="1" applyNumberFormat="1" applyFont="1" applyFill="1" applyBorder="1" applyAlignment="1">
      <alignment horizontal="center" vertical="center"/>
    </xf>
    <xf numFmtId="0" fontId="6" fillId="3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20" fontId="20" fillId="2" borderId="0" xfId="3" applyNumberFormat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21" fillId="0" borderId="0" xfId="3" applyFont="1" applyAlignment="1">
      <alignment vertical="center"/>
    </xf>
    <xf numFmtId="20" fontId="21" fillId="2" borderId="0" xfId="3" applyNumberFormat="1" applyFont="1" applyFill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20" fontId="21" fillId="0" borderId="0" xfId="3" applyNumberFormat="1" applyFont="1" applyBorder="1" applyAlignment="1">
      <alignment horizontal="right" vertical="center"/>
    </xf>
    <xf numFmtId="20" fontId="21" fillId="0" borderId="0" xfId="3" applyNumberFormat="1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3" fillId="0" borderId="0" xfId="34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7" fillId="0" borderId="0" xfId="34" applyAlignment="1">
      <alignment vertical="center"/>
    </xf>
    <xf numFmtId="0" fontId="8" fillId="0" borderId="2" xfId="3" applyFont="1" applyBorder="1" applyAlignment="1">
      <alignment horizontal="right" vertical="center"/>
    </xf>
    <xf numFmtId="20" fontId="7" fillId="0" borderId="2" xfId="3" applyNumberFormat="1" applyFont="1" applyBorder="1" applyAlignment="1">
      <alignment horizontal="center" vertical="center"/>
    </xf>
    <xf numFmtId="20" fontId="7" fillId="5" borderId="0" xfId="3" applyNumberFormat="1" applyFont="1" applyFill="1" applyBorder="1" applyAlignment="1">
      <alignment horizontal="center" vertical="center"/>
    </xf>
    <xf numFmtId="20" fontId="7" fillId="5" borderId="2" xfId="3" applyNumberFormat="1" applyFont="1" applyFill="1" applyBorder="1" applyAlignment="1">
      <alignment horizontal="center" vertical="center"/>
    </xf>
  </cellXfs>
  <cellStyles count="35">
    <cellStyle name="Comma 2" xfId="9"/>
    <cellStyle name="Comma 3" xfId="10"/>
    <cellStyle name="Comma 4" xfId="11"/>
    <cellStyle name="Comma 5" xfId="12"/>
    <cellStyle name="Currency 2" xfId="13"/>
    <cellStyle name="Normal" xfId="0" builtinId="0"/>
    <cellStyle name="Normal 10" xfId="22"/>
    <cellStyle name="Normal 11" xfId="23"/>
    <cellStyle name="Normal 11 2" xfId="24"/>
    <cellStyle name="Normal 11 3" xfId="25"/>
    <cellStyle name="Normal 12" xfId="26"/>
    <cellStyle name="Normal 13" xfId="27"/>
    <cellStyle name="Normal 13 2" xfId="28"/>
    <cellStyle name="Normal 14" xfId="29"/>
    <cellStyle name="Normal 15" xfId="31"/>
    <cellStyle name="Normal 16" xfId="32"/>
    <cellStyle name="Normal 17" xfId="33"/>
    <cellStyle name="Normal 2" xfId="4"/>
    <cellStyle name="Normal 2 2" xfId="5"/>
    <cellStyle name="Normal 2 3" xfId="14"/>
    <cellStyle name="Normal 3" xfId="6"/>
    <cellStyle name="Normal 3 2" xfId="15"/>
    <cellStyle name="Normal 4" xfId="16"/>
    <cellStyle name="Normal 5" xfId="17"/>
    <cellStyle name="Normal 5 2" xfId="18"/>
    <cellStyle name="Normal 6" xfId="19"/>
    <cellStyle name="Normal 7" xfId="20"/>
    <cellStyle name="Normal 8" xfId="21"/>
    <cellStyle name="Normal 9" xfId="30"/>
    <cellStyle name="Normal_1 WTT (2)" xfId="1"/>
    <cellStyle name="Normal_3D-WTT" xfId="7"/>
    <cellStyle name="Normal_WTT" xfId="2"/>
    <cellStyle name="Normal_WTT (4)" xfId="3"/>
    <cellStyle name="Normal_WTT and shifts RAS 2002 2" xfId="8"/>
    <cellStyle name="Normal_WTT Kingsgrove - East Hills 15 - 16 October 2011" xfId="34"/>
  </cellStyles>
  <dxfs count="92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0000FF"/>
      <color rgb="FF00FFFF"/>
      <color rgb="FFCC3300"/>
      <color rgb="FF00FF00"/>
      <color rgb="FF99FF99"/>
      <color rgb="FF008000"/>
      <color rgb="FF632B8D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ckwork%20Transport/1.%20Bussing%20Weekend/2018%20Specs/MAIN%20NORTH%20RHODES%20CLOSURE%20(WITH%20Gordon)%20%20%2013%20-%2014%20October%202018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heet1"/>
      <sheetName val="Saturday PBC"/>
      <sheetName val="Sunday PBC"/>
      <sheetName val="Monday PBC"/>
      <sheetName val="Saturday M"/>
      <sheetName val="Saturday TP"/>
      <sheetName val="Saturday K"/>
      <sheetName val="Saturday R"/>
      <sheetName val="Saturday SG"/>
      <sheetName val="Saturday B"/>
      <sheetName val="Saturday MtK"/>
      <sheetName val="Sunday M"/>
      <sheetName val="Sunday TP"/>
      <sheetName val="Sunday K"/>
      <sheetName val="Sunday R"/>
      <sheetName val="Sunday SG"/>
      <sheetName val="Sunday B"/>
      <sheetName val="Sunday MtK"/>
      <sheetName val="Monday M"/>
      <sheetName val="Monday TP"/>
      <sheetName val="Monday K"/>
      <sheetName val="Monday R"/>
      <sheetName val="Monday SG"/>
      <sheetName val="Monday B"/>
      <sheetName val="Monday MtK"/>
      <sheetName val="Standbys"/>
      <sheetName val="83T1 WTT"/>
      <sheetName val="83T1 Shifts"/>
      <sheetName val="84T1 WTT"/>
      <sheetName val="84T1 Shifts"/>
      <sheetName val="42T1 WTT"/>
      <sheetName val="42T1 Shifts"/>
      <sheetName val="43T1 WTT"/>
      <sheetName val="43T1 Shifts"/>
      <sheetName val="45T1 WTT"/>
      <sheetName val="45T1 Shifts"/>
      <sheetName val="46T1 WTT"/>
      <sheetName val="46T1 Shifts"/>
      <sheetName val="Sheets after this NOT running.."/>
      <sheetName val="44T1 WTT - SUNDAY ONLY"/>
      <sheetName val="44T1 Shifts - SUNDAY ONLY"/>
    </sheetNames>
    <sheetDataSet>
      <sheetData sheetId="0" refreshError="1"/>
      <sheetData sheetId="1" refreshError="1"/>
      <sheetData sheetId="2">
        <row r="2">
          <cell r="A2">
            <v>43386</v>
          </cell>
        </row>
        <row r="6">
          <cell r="A6">
            <v>301</v>
          </cell>
          <cell r="B6" t="str">
            <v>Ba</v>
          </cell>
          <cell r="C6">
            <v>0.12222222222222225</v>
          </cell>
          <cell r="D6">
            <v>0.16736111111111113</v>
          </cell>
          <cell r="E6">
            <v>0.37847222222222249</v>
          </cell>
          <cell r="F6">
            <v>0.3993055555555558</v>
          </cell>
          <cell r="G6">
            <v>0.56597222222222221</v>
          </cell>
          <cell r="J6">
            <v>0.59027777777777779</v>
          </cell>
          <cell r="K6" t="str">
            <v>- - - - -</v>
          </cell>
          <cell r="L6" t="str">
            <v>Wheelchair</v>
          </cell>
          <cell r="N6">
            <v>321</v>
          </cell>
          <cell r="O6">
            <v>0.44722222222222219</v>
          </cell>
          <cell r="P6">
            <v>0.37777777777777771</v>
          </cell>
          <cell r="Q6" t="str">
            <v>Hornsby</v>
          </cell>
          <cell r="R6" t="str">
            <v>Rhodes</v>
          </cell>
          <cell r="V6">
            <v>0.25625000000000026</v>
          </cell>
          <cell r="W6">
            <v>0.19097222222222199</v>
          </cell>
          <cell r="AA6">
            <v>0.4375</v>
          </cell>
          <cell r="AB6">
            <v>0.43749999999999994</v>
          </cell>
        </row>
        <row r="7">
          <cell r="A7">
            <v>302</v>
          </cell>
          <cell r="B7" t="str">
            <v>Ba</v>
          </cell>
          <cell r="C7">
            <v>0.13263888888888892</v>
          </cell>
          <cell r="D7">
            <v>0.17777777777777778</v>
          </cell>
          <cell r="E7">
            <v>0.38888888888888912</v>
          </cell>
          <cell r="F7">
            <v>0.40972222222222243</v>
          </cell>
          <cell r="G7">
            <v>0.57986111111111105</v>
          </cell>
          <cell r="J7">
            <v>0.60416666666666663</v>
          </cell>
          <cell r="K7" t="str">
            <v>- - - - -</v>
          </cell>
          <cell r="L7" t="str">
            <v>Wheelchair</v>
          </cell>
          <cell r="N7">
            <v>322</v>
          </cell>
          <cell r="O7">
            <v>0.45069444444444434</v>
          </cell>
          <cell r="P7">
            <v>0.38124999999999987</v>
          </cell>
          <cell r="Q7" t="str">
            <v>Hornsby</v>
          </cell>
          <cell r="R7" t="str">
            <v>Rhodes</v>
          </cell>
          <cell r="V7">
            <v>0.2562500000000002</v>
          </cell>
          <cell r="W7">
            <v>0.1944444444444442</v>
          </cell>
          <cell r="AA7">
            <v>0.43750000000000006</v>
          </cell>
          <cell r="AB7">
            <v>0.43749999999999994</v>
          </cell>
        </row>
        <row r="8">
          <cell r="A8">
            <v>303</v>
          </cell>
          <cell r="B8" t="str">
            <v>Ba</v>
          </cell>
          <cell r="C8">
            <v>0.14305555555555546</v>
          </cell>
          <cell r="D8">
            <v>0.18819444444444433</v>
          </cell>
          <cell r="E8">
            <v>0.39930555555555575</v>
          </cell>
          <cell r="F8">
            <v>0.42013888888888906</v>
          </cell>
          <cell r="G8">
            <v>0.59027777777777768</v>
          </cell>
          <cell r="J8">
            <v>0.61458333333333326</v>
          </cell>
          <cell r="K8" t="str">
            <v>- - - - -</v>
          </cell>
          <cell r="L8" t="str">
            <v>Wheelchair</v>
          </cell>
          <cell r="N8">
            <v>323</v>
          </cell>
          <cell r="O8">
            <v>0.45069444444444451</v>
          </cell>
          <cell r="P8">
            <v>0.38125000000000009</v>
          </cell>
          <cell r="Q8" t="str">
            <v>Hornsby</v>
          </cell>
          <cell r="R8" t="str">
            <v>Rhodes</v>
          </cell>
          <cell r="V8">
            <v>0.25625000000000031</v>
          </cell>
          <cell r="W8">
            <v>0.1944444444444442</v>
          </cell>
          <cell r="AA8">
            <v>0.4375</v>
          </cell>
          <cell r="AB8">
            <v>0.43750000000000006</v>
          </cell>
        </row>
        <row r="9">
          <cell r="A9">
            <v>304</v>
          </cell>
          <cell r="B9" t="str">
            <v>Ba</v>
          </cell>
          <cell r="C9">
            <v>0.16388888888888914</v>
          </cell>
          <cell r="D9">
            <v>0.20902777777777801</v>
          </cell>
          <cell r="E9">
            <v>0.32291666666666663</v>
          </cell>
          <cell r="F9">
            <v>0.34374999999999994</v>
          </cell>
          <cell r="G9">
            <v>0.51388888888888895</v>
          </cell>
          <cell r="J9">
            <v>0.53819444444444453</v>
          </cell>
          <cell r="K9" t="str">
            <v>- - - - -</v>
          </cell>
          <cell r="L9" t="str">
            <v>Wheelchair</v>
          </cell>
          <cell r="O9">
            <v>0.35347222222222202</v>
          </cell>
          <cell r="P9">
            <v>0.28402777777777766</v>
          </cell>
          <cell r="Q9" t="str">
            <v>Hornsby</v>
          </cell>
          <cell r="R9" t="str">
            <v>Rhodes</v>
          </cell>
          <cell r="V9">
            <v>0.15902777777777749</v>
          </cell>
          <cell r="W9">
            <v>0.19444444444444459</v>
          </cell>
          <cell r="AA9">
            <v>0.35347222222222202</v>
          </cell>
          <cell r="AB9">
            <v>0.35347222222222202</v>
          </cell>
        </row>
        <row r="10">
          <cell r="A10">
            <v>305</v>
          </cell>
          <cell r="B10" t="str">
            <v>Me</v>
          </cell>
          <cell r="C10">
            <v>0.17430555555555513</v>
          </cell>
          <cell r="D10">
            <v>0.219444444444444</v>
          </cell>
          <cell r="E10">
            <v>0.33680555555555597</v>
          </cell>
          <cell r="F10">
            <v>0.35763888888888928</v>
          </cell>
          <cell r="G10">
            <v>0.52430555555555569</v>
          </cell>
          <cell r="J10">
            <v>0.5590277777777779</v>
          </cell>
          <cell r="K10" t="str">
            <v>- - - - -</v>
          </cell>
          <cell r="L10" t="str">
            <v>Wheelchair</v>
          </cell>
          <cell r="O10">
            <v>0.36388888888888948</v>
          </cell>
          <cell r="P10">
            <v>0.28402777777777832</v>
          </cell>
          <cell r="Q10" t="str">
            <v>Hornsby</v>
          </cell>
          <cell r="R10" t="str">
            <v>Rhodes</v>
          </cell>
          <cell r="V10">
            <v>0.16250000000000084</v>
          </cell>
          <cell r="W10">
            <v>0.20138888888888862</v>
          </cell>
          <cell r="AA10">
            <v>0.36388888888888948</v>
          </cell>
          <cell r="AB10">
            <v>0.36388888888888948</v>
          </cell>
        </row>
        <row r="11">
          <cell r="A11">
            <v>306</v>
          </cell>
          <cell r="B11" t="str">
            <v>Me</v>
          </cell>
          <cell r="C11">
            <v>0.15625</v>
          </cell>
          <cell r="D11">
            <v>0.1875</v>
          </cell>
          <cell r="E11">
            <v>0.3472222222222226</v>
          </cell>
          <cell r="F11">
            <v>0.36805555555555591</v>
          </cell>
          <cell r="G11">
            <v>0.53472222222222232</v>
          </cell>
          <cell r="J11">
            <v>0.56944444444444453</v>
          </cell>
          <cell r="K11" t="str">
            <v>- - - - -</v>
          </cell>
          <cell r="L11" t="str">
            <v>Wheelchair</v>
          </cell>
          <cell r="N11">
            <v>326</v>
          </cell>
          <cell r="O11">
            <v>0.39236111111111116</v>
          </cell>
          <cell r="P11">
            <v>0.32638888888888906</v>
          </cell>
          <cell r="Q11" t="str">
            <v>Rhodes</v>
          </cell>
          <cell r="R11" t="str">
            <v>Rhodes</v>
          </cell>
          <cell r="V11">
            <v>0.1909722222222226</v>
          </cell>
          <cell r="W11">
            <v>0.20138888888888862</v>
          </cell>
          <cell r="AA11">
            <v>0.39236111111111116</v>
          </cell>
          <cell r="AB11">
            <v>0.39236111111111116</v>
          </cell>
        </row>
        <row r="12">
          <cell r="A12">
            <v>307</v>
          </cell>
          <cell r="B12" t="str">
            <v>Ba</v>
          </cell>
          <cell r="C12">
            <v>0.19513888888888914</v>
          </cell>
          <cell r="D12">
            <v>0.24027777777777801</v>
          </cell>
          <cell r="E12">
            <v>0.35763888888888923</v>
          </cell>
          <cell r="F12">
            <v>0.37847222222222254</v>
          </cell>
          <cell r="G12">
            <v>0.54513888888888895</v>
          </cell>
          <cell r="J12">
            <v>0.56944444444444453</v>
          </cell>
          <cell r="K12" t="str">
            <v>- - - - -</v>
          </cell>
          <cell r="L12" t="str">
            <v>Wheelchair</v>
          </cell>
          <cell r="N12">
            <v>327</v>
          </cell>
          <cell r="O12">
            <v>0.35347222222222202</v>
          </cell>
          <cell r="P12">
            <v>0.28402777777777755</v>
          </cell>
          <cell r="Q12" t="str">
            <v>Hornsby</v>
          </cell>
          <cell r="R12" t="str">
            <v>Rhodes</v>
          </cell>
          <cell r="V12">
            <v>0.16250000000000009</v>
          </cell>
          <cell r="W12">
            <v>0.19097222222222199</v>
          </cell>
          <cell r="AA12">
            <v>0.35347222222222202</v>
          </cell>
          <cell r="AB12">
            <v>0.35347222222222202</v>
          </cell>
        </row>
        <row r="13">
          <cell r="A13">
            <v>308</v>
          </cell>
          <cell r="B13" t="str">
            <v>Ba</v>
          </cell>
          <cell r="C13">
            <v>0.20555555555555513</v>
          </cell>
          <cell r="D13">
            <v>0.250694444444444</v>
          </cell>
          <cell r="E13">
            <v>0.36805555555555586</v>
          </cell>
          <cell r="F13">
            <v>0.38888888888888917</v>
          </cell>
          <cell r="G13">
            <v>0.55555555555555558</v>
          </cell>
          <cell r="J13">
            <v>0.57986111111111116</v>
          </cell>
          <cell r="K13" t="str">
            <v>- - - - -</v>
          </cell>
          <cell r="L13" t="str">
            <v>Wheelchair</v>
          </cell>
          <cell r="N13">
            <v>328</v>
          </cell>
          <cell r="O13">
            <v>0.35347222222222274</v>
          </cell>
          <cell r="P13">
            <v>0.28402777777777832</v>
          </cell>
          <cell r="Q13" t="str">
            <v>Hornsby</v>
          </cell>
          <cell r="R13" t="str">
            <v>Rhodes</v>
          </cell>
          <cell r="V13">
            <v>0.16250000000000073</v>
          </cell>
          <cell r="W13">
            <v>0.19097222222222199</v>
          </cell>
          <cell r="AA13">
            <v>0.35347222222222274</v>
          </cell>
          <cell r="AB13">
            <v>0.35347222222222274</v>
          </cell>
        </row>
        <row r="14">
          <cell r="A14">
            <v>309</v>
          </cell>
          <cell r="B14" t="str">
            <v>Ba</v>
          </cell>
          <cell r="C14">
            <v>0.21944444444444441</v>
          </cell>
          <cell r="D14">
            <v>0.26458333333333328</v>
          </cell>
          <cell r="E14">
            <v>0.47569444444444448</v>
          </cell>
          <cell r="F14">
            <v>0.49652777777777779</v>
          </cell>
          <cell r="G14">
            <v>0.65972222222222188</v>
          </cell>
          <cell r="J14">
            <v>0.68402777777777746</v>
          </cell>
          <cell r="K14" t="str">
            <v>- - - - -</v>
          </cell>
          <cell r="L14" t="str">
            <v>Wheelchair</v>
          </cell>
          <cell r="N14">
            <v>329</v>
          </cell>
          <cell r="O14">
            <v>0.44374999999999976</v>
          </cell>
          <cell r="P14">
            <v>0.37430555555555534</v>
          </cell>
          <cell r="Q14" t="str">
            <v>Hornsby</v>
          </cell>
          <cell r="R14" t="str">
            <v>Rhodes</v>
          </cell>
          <cell r="V14">
            <v>0.25625000000000009</v>
          </cell>
          <cell r="W14">
            <v>0.18749999999999967</v>
          </cell>
          <cell r="AA14">
            <v>0.43749999999999989</v>
          </cell>
          <cell r="AB14">
            <v>0.43750000000000006</v>
          </cell>
        </row>
        <row r="15">
          <cell r="A15">
            <v>310</v>
          </cell>
          <cell r="B15" t="str">
            <v>Ba</v>
          </cell>
          <cell r="C15">
            <v>0.23402777777777778</v>
          </cell>
          <cell r="D15">
            <v>0.25486111111111109</v>
          </cell>
          <cell r="E15">
            <v>0.41319444444444459</v>
          </cell>
          <cell r="F15">
            <v>0.4340277777777779</v>
          </cell>
          <cell r="G15">
            <v>0.60069444444444431</v>
          </cell>
          <cell r="J15">
            <v>0.62499999999999989</v>
          </cell>
          <cell r="K15" t="str">
            <v>- - - - -</v>
          </cell>
          <cell r="L15" t="str">
            <v>Wheelchair</v>
          </cell>
          <cell r="N15">
            <v>330</v>
          </cell>
          <cell r="O15">
            <v>0.37013888888888874</v>
          </cell>
          <cell r="P15">
            <v>0.32499999999999984</v>
          </cell>
          <cell r="Q15" t="str">
            <v>Rhodes</v>
          </cell>
          <cell r="R15" t="str">
            <v>Rhodes</v>
          </cell>
          <cell r="V15">
            <v>0.17916666666666681</v>
          </cell>
          <cell r="W15">
            <v>0.19097222222222199</v>
          </cell>
          <cell r="AA15">
            <v>0.37013888888888874</v>
          </cell>
          <cell r="AB15">
            <v>0.37013888888888874</v>
          </cell>
        </row>
        <row r="16">
          <cell r="A16">
            <v>311</v>
          </cell>
          <cell r="B16" t="str">
            <v>unallocated</v>
          </cell>
          <cell r="C16" t="str">
            <v>Depot?</v>
          </cell>
          <cell r="D16">
            <v>0.26527777777777778</v>
          </cell>
          <cell r="E16">
            <v>0.42361111111111122</v>
          </cell>
          <cell r="F16">
            <v>0.44444444444444453</v>
          </cell>
          <cell r="G16">
            <v>0.61111111111111094</v>
          </cell>
          <cell r="J16" t="str">
            <v>Depot?</v>
          </cell>
          <cell r="K16" t="str">
            <v>- - - - -</v>
          </cell>
          <cell r="L16" t="str">
            <v>Wheelchair</v>
          </cell>
          <cell r="N16">
            <v>331</v>
          </cell>
          <cell r="O16" t="e">
            <v>#VALUE!</v>
          </cell>
          <cell r="P16">
            <v>0.3249999999999999</v>
          </cell>
          <cell r="Q16" t="str">
            <v>Rhodes</v>
          </cell>
          <cell r="R16" t="str">
            <v>Rhodes</v>
          </cell>
          <cell r="V16" t="e">
            <v>#VALUE!</v>
          </cell>
          <cell r="W16" t="e">
            <v>#VALUE!</v>
          </cell>
          <cell r="AA16" t="e">
            <v>#VALUE!</v>
          </cell>
          <cell r="AB16" t="e">
            <v>#VALUE!</v>
          </cell>
        </row>
        <row r="17">
          <cell r="A17">
            <v>312</v>
          </cell>
          <cell r="B17" t="str">
            <v>unallocated</v>
          </cell>
          <cell r="C17" t="str">
            <v>Depot?</v>
          </cell>
          <cell r="D17">
            <v>0.27569444444444446</v>
          </cell>
          <cell r="E17">
            <v>0.43402777777777785</v>
          </cell>
          <cell r="F17">
            <v>0.45486111111111116</v>
          </cell>
          <cell r="G17">
            <v>0.62152777777777757</v>
          </cell>
          <cell r="J17" t="str">
            <v>Depot?</v>
          </cell>
          <cell r="K17" t="str">
            <v>- - - - -</v>
          </cell>
          <cell r="L17" t="str">
            <v>Wheelchair</v>
          </cell>
          <cell r="N17">
            <v>332</v>
          </cell>
          <cell r="O17" t="e">
            <v>#VALUE!</v>
          </cell>
          <cell r="P17">
            <v>0.32499999999999973</v>
          </cell>
          <cell r="Q17" t="str">
            <v>Rhodes</v>
          </cell>
          <cell r="R17" t="str">
            <v>Rhodes</v>
          </cell>
          <cell r="V17" t="e">
            <v>#VALUE!</v>
          </cell>
          <cell r="W17" t="e">
            <v>#VALUE!</v>
          </cell>
          <cell r="AA17" t="e">
            <v>#VALUE!</v>
          </cell>
          <cell r="AB17" t="e">
            <v>#VALUE!</v>
          </cell>
        </row>
        <row r="18">
          <cell r="A18">
            <v>313</v>
          </cell>
          <cell r="B18" t="str">
            <v>Me</v>
          </cell>
          <cell r="C18">
            <v>0.25486111111111115</v>
          </cell>
          <cell r="D18">
            <v>0.28611111111111115</v>
          </cell>
          <cell r="E18">
            <v>0.44444444444444448</v>
          </cell>
          <cell r="F18">
            <v>0.46527777777777779</v>
          </cell>
          <cell r="G18">
            <v>0.6319444444444442</v>
          </cell>
          <cell r="J18">
            <v>0.66666666666666641</v>
          </cell>
          <cell r="K18" t="str">
            <v>- - - - -</v>
          </cell>
          <cell r="L18" t="str">
            <v>Wheelchair</v>
          </cell>
          <cell r="N18">
            <v>333</v>
          </cell>
          <cell r="O18">
            <v>0.39097222222222189</v>
          </cell>
          <cell r="P18">
            <v>0.32499999999999979</v>
          </cell>
          <cell r="Q18" t="str">
            <v>Rhodes</v>
          </cell>
          <cell r="R18" t="str">
            <v>Rhodes</v>
          </cell>
          <cell r="V18">
            <v>0.18958333333333333</v>
          </cell>
          <cell r="W18">
            <v>0.20138888888888862</v>
          </cell>
          <cell r="AA18">
            <v>0.39097222222222189</v>
          </cell>
          <cell r="AB18">
            <v>0.39097222222222189</v>
          </cell>
        </row>
        <row r="19">
          <cell r="A19">
            <v>314</v>
          </cell>
          <cell r="B19" t="str">
            <v>Me</v>
          </cell>
          <cell r="C19">
            <v>0.2638888888888889</v>
          </cell>
          <cell r="D19">
            <v>0.2951388888888889</v>
          </cell>
          <cell r="E19">
            <v>0.4548611111111111</v>
          </cell>
          <cell r="F19">
            <v>0.47569444444444442</v>
          </cell>
          <cell r="G19">
            <v>0.64236111111111083</v>
          </cell>
          <cell r="J19">
            <v>0.67708333333333304</v>
          </cell>
          <cell r="K19" t="str">
            <v>- - - - -</v>
          </cell>
          <cell r="L19" t="str">
            <v>Wheelchair</v>
          </cell>
          <cell r="N19">
            <v>334</v>
          </cell>
          <cell r="O19">
            <v>0.39236111111111088</v>
          </cell>
          <cell r="P19">
            <v>0.32638888888888856</v>
          </cell>
          <cell r="Q19" t="str">
            <v>Rhodes</v>
          </cell>
          <cell r="R19" t="str">
            <v>Rhodes</v>
          </cell>
          <cell r="V19">
            <v>0.19097222222222221</v>
          </cell>
          <cell r="W19">
            <v>0.20138888888888862</v>
          </cell>
          <cell r="AA19">
            <v>0.39236111111111088</v>
          </cell>
          <cell r="AB19">
            <v>0.39236111111111088</v>
          </cell>
        </row>
        <row r="20">
          <cell r="A20">
            <v>315</v>
          </cell>
          <cell r="B20" t="str">
            <v>unallocated</v>
          </cell>
          <cell r="C20" t="str">
            <v>Depot?</v>
          </cell>
          <cell r="D20">
            <v>0.30555555555555552</v>
          </cell>
          <cell r="E20">
            <v>0.46527777777777779</v>
          </cell>
          <cell r="F20">
            <v>0.4861111111111111</v>
          </cell>
          <cell r="G20">
            <v>0.65277777777777746</v>
          </cell>
          <cell r="J20" t="str">
            <v>Depot?</v>
          </cell>
          <cell r="K20" t="str">
            <v>- - - - -</v>
          </cell>
          <cell r="L20" t="str">
            <v>Wheelchair</v>
          </cell>
          <cell r="N20">
            <v>335</v>
          </cell>
          <cell r="O20" t="e">
            <v>#VALUE!</v>
          </cell>
          <cell r="P20">
            <v>0.32638888888888867</v>
          </cell>
          <cell r="Q20" t="str">
            <v>Rhodes</v>
          </cell>
          <cell r="R20" t="str">
            <v>Rhodes</v>
          </cell>
          <cell r="V20" t="e">
            <v>#VALUE!</v>
          </cell>
          <cell r="W20" t="e">
            <v>#VALUE!</v>
          </cell>
          <cell r="AA20" t="e">
            <v>#VALUE!</v>
          </cell>
          <cell r="AB20" t="e">
            <v>#VALUE!</v>
          </cell>
        </row>
        <row r="21">
          <cell r="A21">
            <v>316</v>
          </cell>
          <cell r="B21" t="str">
            <v>unallocated</v>
          </cell>
          <cell r="C21" t="str">
            <v>Depot?</v>
          </cell>
          <cell r="D21">
            <v>0.32638888888888878</v>
          </cell>
          <cell r="E21">
            <v>0.48611111111111116</v>
          </cell>
          <cell r="F21">
            <v>0.50694444444444453</v>
          </cell>
          <cell r="G21">
            <v>0.67013888888888851</v>
          </cell>
          <cell r="J21" t="str">
            <v>Depot?</v>
          </cell>
          <cell r="K21" t="str">
            <v>- - - - -</v>
          </cell>
          <cell r="L21" t="str">
            <v>Wheelchair</v>
          </cell>
          <cell r="N21">
            <v>336</v>
          </cell>
          <cell r="O21" t="e">
            <v>#VALUE!</v>
          </cell>
          <cell r="P21">
            <v>0.32291666666666635</v>
          </cell>
          <cell r="Q21" t="str">
            <v>Rhodes</v>
          </cell>
          <cell r="R21" t="str">
            <v>Rhodes</v>
          </cell>
          <cell r="V21" t="e">
            <v>#VALUE!</v>
          </cell>
          <cell r="W21" t="e">
            <v>#VALUE!</v>
          </cell>
          <cell r="AA21" t="e">
            <v>#VALUE!</v>
          </cell>
          <cell r="AB21" t="e">
            <v>#VALUE!</v>
          </cell>
        </row>
        <row r="22">
          <cell r="A22">
            <v>317</v>
          </cell>
          <cell r="B22" t="str">
            <v>unallocated</v>
          </cell>
          <cell r="C22" t="str">
            <v>Depot?</v>
          </cell>
          <cell r="D22">
            <v>0.3333333333333332</v>
          </cell>
          <cell r="E22">
            <v>0.49305555555555564</v>
          </cell>
          <cell r="F22">
            <v>0.51388888888888895</v>
          </cell>
          <cell r="G22">
            <v>0.68055555555555514</v>
          </cell>
          <cell r="J22" t="str">
            <v>Depot?</v>
          </cell>
          <cell r="K22" t="str">
            <v>- - - - -</v>
          </cell>
          <cell r="L22" t="str">
            <v>Wheelchair</v>
          </cell>
          <cell r="N22">
            <v>337</v>
          </cell>
          <cell r="O22" t="e">
            <v>#VALUE!</v>
          </cell>
          <cell r="P22">
            <v>0.32638888888888867</v>
          </cell>
          <cell r="Q22" t="str">
            <v>Rhodes</v>
          </cell>
          <cell r="R22" t="str">
            <v>Rhodes</v>
          </cell>
          <cell r="V22" t="e">
            <v>#VALUE!</v>
          </cell>
          <cell r="W22" t="e">
            <v>#VALUE!</v>
          </cell>
          <cell r="AA22" t="e">
            <v>#VALUE!</v>
          </cell>
          <cell r="AB22" t="e">
            <v>#VALUE!</v>
          </cell>
        </row>
        <row r="23">
          <cell r="A23">
            <v>318</v>
          </cell>
          <cell r="B23" t="str">
            <v>unallocated</v>
          </cell>
          <cell r="C23" t="str">
            <v>Depot?</v>
          </cell>
          <cell r="D23">
            <v>0.34375</v>
          </cell>
          <cell r="E23">
            <v>0.50347222222222232</v>
          </cell>
          <cell r="F23">
            <v>0.52430555555555569</v>
          </cell>
          <cell r="G23">
            <v>0.69097222222222177</v>
          </cell>
          <cell r="J23" t="str">
            <v>Depot?</v>
          </cell>
          <cell r="K23" t="str">
            <v>- - - - -</v>
          </cell>
          <cell r="L23" t="str">
            <v>Wheelchair</v>
          </cell>
          <cell r="N23">
            <v>338</v>
          </cell>
          <cell r="O23" t="e">
            <v>#VALUE!</v>
          </cell>
          <cell r="P23">
            <v>0.3263888888888884</v>
          </cell>
          <cell r="Q23" t="str">
            <v>Rhodes</v>
          </cell>
          <cell r="R23" t="str">
            <v>Rhodes</v>
          </cell>
          <cell r="V23" t="e">
            <v>#VALUE!</v>
          </cell>
          <cell r="W23" t="e">
            <v>#VALUE!</v>
          </cell>
          <cell r="AA23" t="e">
            <v>#VALUE!</v>
          </cell>
          <cell r="AB23" t="e">
            <v>#VALUE!</v>
          </cell>
        </row>
        <row r="24">
          <cell r="A24">
            <v>321</v>
          </cell>
          <cell r="B24" t="str">
            <v>Ba</v>
          </cell>
          <cell r="C24">
            <v>0.54166666666666663</v>
          </cell>
          <cell r="D24">
            <v>0.57291666666666663</v>
          </cell>
          <cell r="E24">
            <v>0.73263888888888828</v>
          </cell>
          <cell r="F24">
            <v>0.75347222222222165</v>
          </cell>
          <cell r="G24">
            <v>0.92499999999999982</v>
          </cell>
          <cell r="J24">
            <v>0.9493055555555554</v>
          </cell>
          <cell r="K24" t="str">
            <v>- - - - -</v>
          </cell>
          <cell r="L24" t="str">
            <v>Wheelchair</v>
          </cell>
          <cell r="N24">
            <v>301</v>
          </cell>
          <cell r="O24">
            <v>0.3868055555555554</v>
          </cell>
          <cell r="P24">
            <v>0.33124999999999982</v>
          </cell>
          <cell r="Q24" t="str">
            <v>Rhodes</v>
          </cell>
          <cell r="R24" t="str">
            <v>Rhodes</v>
          </cell>
          <cell r="V24">
            <v>0.19097222222222165</v>
          </cell>
          <cell r="W24">
            <v>0.19583333333333375</v>
          </cell>
          <cell r="AA24">
            <v>0.3868055555555554</v>
          </cell>
          <cell r="AB24">
            <v>0.3868055555555554</v>
          </cell>
        </row>
        <row r="25">
          <cell r="A25">
            <v>322</v>
          </cell>
          <cell r="B25" t="str">
            <v>Ba</v>
          </cell>
          <cell r="C25">
            <v>0.55555555555555558</v>
          </cell>
          <cell r="D25">
            <v>0.58680555555555558</v>
          </cell>
          <cell r="E25">
            <v>0.74652777777777712</v>
          </cell>
          <cell r="F25">
            <v>0.76736111111111049</v>
          </cell>
          <cell r="G25">
            <v>0.89444444444444438</v>
          </cell>
          <cell r="J25">
            <v>0.94305555555555542</v>
          </cell>
          <cell r="K25" t="str">
            <v>- - - - -</v>
          </cell>
          <cell r="L25" t="str">
            <v>Wheelchair</v>
          </cell>
          <cell r="N25">
            <v>302</v>
          </cell>
          <cell r="O25">
            <v>0.36666666666666647</v>
          </cell>
          <cell r="P25">
            <v>0.28680555555555542</v>
          </cell>
          <cell r="Q25" t="str">
            <v>Rhodes</v>
          </cell>
          <cell r="R25" t="str">
            <v>Hornsby</v>
          </cell>
          <cell r="V25">
            <v>0.19097222222222154</v>
          </cell>
          <cell r="W25">
            <v>0.17569444444444493</v>
          </cell>
          <cell r="AA25">
            <v>0.36666666666666647</v>
          </cell>
          <cell r="AB25">
            <v>0.36666666666666647</v>
          </cell>
        </row>
        <row r="26">
          <cell r="A26">
            <v>323</v>
          </cell>
          <cell r="B26" t="str">
            <v>Ba</v>
          </cell>
          <cell r="C26">
            <v>0.56597222222222221</v>
          </cell>
          <cell r="D26">
            <v>0.59722222222222221</v>
          </cell>
          <cell r="E26">
            <v>0.75694444444444375</v>
          </cell>
          <cell r="F26">
            <v>0.77777777777777712</v>
          </cell>
          <cell r="G26">
            <v>0.90486111111111101</v>
          </cell>
          <cell r="J26">
            <v>0.95347222222222205</v>
          </cell>
          <cell r="K26" t="str">
            <v>- - - - -</v>
          </cell>
          <cell r="L26" t="str">
            <v>Wheelchair</v>
          </cell>
          <cell r="N26">
            <v>303</v>
          </cell>
          <cell r="O26">
            <v>0.36666666666666647</v>
          </cell>
          <cell r="P26">
            <v>0.28680555555555542</v>
          </cell>
          <cell r="Q26" t="str">
            <v>Rhodes</v>
          </cell>
          <cell r="R26" t="str">
            <v>Hornsby</v>
          </cell>
          <cell r="V26">
            <v>0.19097222222222154</v>
          </cell>
          <cell r="W26">
            <v>0.17569444444444493</v>
          </cell>
          <cell r="AA26">
            <v>0.36666666666666647</v>
          </cell>
          <cell r="AB26">
            <v>0.36666666666666647</v>
          </cell>
        </row>
        <row r="27">
          <cell r="A27">
            <v>326</v>
          </cell>
          <cell r="B27" t="str">
            <v>Me</v>
          </cell>
          <cell r="C27">
            <v>0.50000000000000011</v>
          </cell>
          <cell r="D27">
            <v>0.54166666666666674</v>
          </cell>
          <cell r="E27">
            <v>0.7013888888888884</v>
          </cell>
          <cell r="F27">
            <v>0.72222222222222177</v>
          </cell>
          <cell r="G27">
            <v>0.88888888888889661</v>
          </cell>
          <cell r="J27">
            <v>0.92361111111111882</v>
          </cell>
          <cell r="K27" t="str">
            <v>- - - - -</v>
          </cell>
          <cell r="L27" t="str">
            <v>Wheelchair</v>
          </cell>
          <cell r="N27">
            <v>306</v>
          </cell>
          <cell r="O27">
            <v>0.40277777777778534</v>
          </cell>
          <cell r="P27">
            <v>0.3263888888888965</v>
          </cell>
          <cell r="Q27" t="str">
            <v>Rhodes</v>
          </cell>
          <cell r="R27" t="str">
            <v>Rhodes</v>
          </cell>
          <cell r="V27">
            <v>0.20138888888888828</v>
          </cell>
          <cell r="W27">
            <v>0.20138888888889706</v>
          </cell>
          <cell r="AA27">
            <v>0.40277777777778534</v>
          </cell>
          <cell r="AB27">
            <v>0.40277777777778534</v>
          </cell>
        </row>
        <row r="28">
          <cell r="A28">
            <v>327</v>
          </cell>
          <cell r="B28" t="str">
            <v>Ba</v>
          </cell>
          <cell r="C28">
            <v>0.52083333333333337</v>
          </cell>
          <cell r="D28">
            <v>0.55208333333333337</v>
          </cell>
          <cell r="E28">
            <v>0.71180555555555503</v>
          </cell>
          <cell r="F28">
            <v>0.7326388888888884</v>
          </cell>
          <cell r="G28">
            <v>0.89930555555556868</v>
          </cell>
          <cell r="J28">
            <v>0.92361111111112426</v>
          </cell>
          <cell r="K28" t="str">
            <v>- - - - -</v>
          </cell>
          <cell r="L28" t="str">
            <v>Wheelchair</v>
          </cell>
          <cell r="N28">
            <v>307</v>
          </cell>
          <cell r="O28">
            <v>0.38194444444445752</v>
          </cell>
          <cell r="P28">
            <v>0.32638888888890194</v>
          </cell>
          <cell r="Q28" t="str">
            <v>Rhodes</v>
          </cell>
          <cell r="R28" t="str">
            <v>Rhodes</v>
          </cell>
          <cell r="V28">
            <v>0.19097222222222165</v>
          </cell>
          <cell r="W28">
            <v>0.19097222222223587</v>
          </cell>
          <cell r="AA28">
            <v>0.38194444444445752</v>
          </cell>
          <cell r="AB28">
            <v>0.38194444444445752</v>
          </cell>
        </row>
        <row r="29">
          <cell r="A29">
            <v>328</v>
          </cell>
          <cell r="B29" t="str">
            <v>Ba</v>
          </cell>
          <cell r="C29">
            <v>0.53125</v>
          </cell>
          <cell r="D29">
            <v>0.5625</v>
          </cell>
          <cell r="E29">
            <v>0.72222222222222165</v>
          </cell>
          <cell r="F29">
            <v>0.74305555555555503</v>
          </cell>
          <cell r="G29">
            <v>0.91458333333333319</v>
          </cell>
          <cell r="J29">
            <v>0.93888888888888877</v>
          </cell>
          <cell r="K29" t="str">
            <v>- - - - -</v>
          </cell>
          <cell r="L29" t="str">
            <v>Wheelchair</v>
          </cell>
          <cell r="N29">
            <v>308</v>
          </cell>
          <cell r="O29">
            <v>0.3868055555555554</v>
          </cell>
          <cell r="P29">
            <v>0.33124999999999982</v>
          </cell>
          <cell r="Q29" t="str">
            <v>Rhodes</v>
          </cell>
          <cell r="R29" t="str">
            <v>Rhodes</v>
          </cell>
          <cell r="V29">
            <v>0.19097222222222165</v>
          </cell>
          <cell r="W29">
            <v>0.19583333333333375</v>
          </cell>
          <cell r="AA29">
            <v>0.3868055555555554</v>
          </cell>
          <cell r="AB29">
            <v>0.3868055555555554</v>
          </cell>
        </row>
        <row r="30">
          <cell r="A30">
            <v>329</v>
          </cell>
          <cell r="B30" t="str">
            <v>Ba</v>
          </cell>
          <cell r="C30">
            <v>0.6354166666666663</v>
          </cell>
          <cell r="D30">
            <v>0.6666666666666663</v>
          </cell>
          <cell r="E30">
            <v>0.82638888888888795</v>
          </cell>
          <cell r="F30">
            <v>0.84722222222222132</v>
          </cell>
          <cell r="G30">
            <v>1.0666666666666835</v>
          </cell>
          <cell r="J30">
            <v>1.1152777777777947</v>
          </cell>
          <cell r="K30" t="str">
            <v>- - - - -</v>
          </cell>
          <cell r="L30" t="str">
            <v>Wheelchair</v>
          </cell>
          <cell r="N30">
            <v>309</v>
          </cell>
          <cell r="O30">
            <v>0.45902777777779513</v>
          </cell>
          <cell r="P30">
            <v>0.37916666666668397</v>
          </cell>
          <cell r="Q30" t="str">
            <v>Rhodes</v>
          </cell>
          <cell r="R30" t="str">
            <v>Hornsby</v>
          </cell>
          <cell r="V30">
            <v>0.19097222222222165</v>
          </cell>
          <cell r="W30">
            <v>0.26805555555557337</v>
          </cell>
          <cell r="AA30">
            <v>0.43749999999999978</v>
          </cell>
          <cell r="AB30">
            <v>0.4375</v>
          </cell>
        </row>
        <row r="31">
          <cell r="A31">
            <v>330</v>
          </cell>
          <cell r="B31" t="str">
            <v>Ba</v>
          </cell>
          <cell r="C31">
            <v>0.57638888888888884</v>
          </cell>
          <cell r="D31">
            <v>0.60763888888888884</v>
          </cell>
          <cell r="E31">
            <v>0.76736111111111038</v>
          </cell>
          <cell r="F31">
            <v>0.78819444444444375</v>
          </cell>
          <cell r="G31">
            <v>0.91527777777777763</v>
          </cell>
          <cell r="J31">
            <v>0.96388888888888868</v>
          </cell>
          <cell r="K31" t="str">
            <v>- - - - -</v>
          </cell>
          <cell r="L31" t="str">
            <v>Wheelchair</v>
          </cell>
          <cell r="N31">
            <v>310</v>
          </cell>
          <cell r="O31">
            <v>0.36666666666666647</v>
          </cell>
          <cell r="P31">
            <v>0.28680555555555542</v>
          </cell>
          <cell r="Q31" t="str">
            <v>Rhodes</v>
          </cell>
          <cell r="R31" t="str">
            <v>Hornsby</v>
          </cell>
          <cell r="V31">
            <v>0.19097222222222154</v>
          </cell>
          <cell r="W31">
            <v>0.17569444444444493</v>
          </cell>
          <cell r="AA31">
            <v>0.36666666666666647</v>
          </cell>
          <cell r="AB31">
            <v>0.36666666666666647</v>
          </cell>
        </row>
        <row r="32">
          <cell r="A32">
            <v>331</v>
          </cell>
          <cell r="B32" t="str">
            <v>unallocated</v>
          </cell>
          <cell r="C32" t="str">
            <v>Depot?</v>
          </cell>
          <cell r="D32">
            <v>0.61805555555555547</v>
          </cell>
          <cell r="E32">
            <v>0.77777777777777701</v>
          </cell>
          <cell r="F32">
            <v>0.79861111111111038</v>
          </cell>
          <cell r="G32">
            <v>0.92569444444444438</v>
          </cell>
          <cell r="J32" t="str">
            <v>Depot?</v>
          </cell>
          <cell r="K32" t="str">
            <v>- - - - -</v>
          </cell>
          <cell r="L32" t="str">
            <v>Wheelchair</v>
          </cell>
          <cell r="N32">
            <v>311</v>
          </cell>
          <cell r="O32" t="e">
            <v>#VALUE!</v>
          </cell>
          <cell r="P32">
            <v>0.28680555555555554</v>
          </cell>
          <cell r="Q32" t="str">
            <v>Rhodes</v>
          </cell>
          <cell r="R32" t="str">
            <v>Hornsby</v>
          </cell>
          <cell r="V32" t="e">
            <v>#VALUE!</v>
          </cell>
          <cell r="W32" t="e">
            <v>#VALUE!</v>
          </cell>
          <cell r="AA32" t="e">
            <v>#VALUE!</v>
          </cell>
          <cell r="AB32" t="e">
            <v>#VALUE!</v>
          </cell>
        </row>
        <row r="33">
          <cell r="A33">
            <v>332</v>
          </cell>
          <cell r="B33" t="str">
            <v>unallocated</v>
          </cell>
          <cell r="C33" t="str">
            <v>Depot?</v>
          </cell>
          <cell r="D33">
            <v>0.6284722222222221</v>
          </cell>
          <cell r="E33">
            <v>0.78819444444444364</v>
          </cell>
          <cell r="F33">
            <v>0.80902777777777701</v>
          </cell>
          <cell r="G33">
            <v>1.0354166666666778</v>
          </cell>
          <cell r="J33" t="str">
            <v>Depot?</v>
          </cell>
          <cell r="K33" t="str">
            <v>- - - - -</v>
          </cell>
          <cell r="L33" t="str">
            <v>Wheelchair</v>
          </cell>
          <cell r="N33">
            <v>312</v>
          </cell>
          <cell r="O33" t="e">
            <v>#VALUE!</v>
          </cell>
          <cell r="P33">
            <v>0.3861111111111224</v>
          </cell>
          <cell r="Q33" t="str">
            <v>Rhodes</v>
          </cell>
          <cell r="R33" t="str">
            <v>Hornsby</v>
          </cell>
          <cell r="V33" t="e">
            <v>#VALUE!</v>
          </cell>
          <cell r="W33" t="e">
            <v>#VALUE!</v>
          </cell>
          <cell r="AA33" t="e">
            <v>#VALUE!</v>
          </cell>
          <cell r="AB33" t="e">
            <v>#VALUE!</v>
          </cell>
        </row>
        <row r="34">
          <cell r="A34">
            <v>333</v>
          </cell>
          <cell r="B34" t="str">
            <v>Me</v>
          </cell>
          <cell r="C34">
            <v>0.5972222222222221</v>
          </cell>
          <cell r="D34">
            <v>0.63888888888888873</v>
          </cell>
          <cell r="E34">
            <v>0.79861111111111027</v>
          </cell>
          <cell r="F34">
            <v>0.81944444444444364</v>
          </cell>
          <cell r="G34">
            <v>0.90416666666666656</v>
          </cell>
          <cell r="J34">
            <v>0.93888888888888877</v>
          </cell>
          <cell r="K34" t="str">
            <v>- - - - -</v>
          </cell>
          <cell r="L34" t="str">
            <v>Wheelchair</v>
          </cell>
          <cell r="N34">
            <v>313</v>
          </cell>
          <cell r="O34">
            <v>0.3208333333333333</v>
          </cell>
          <cell r="P34">
            <v>0.24444444444444446</v>
          </cell>
          <cell r="Q34" t="str">
            <v>Rhodes</v>
          </cell>
          <cell r="R34" t="str">
            <v>Rhodes</v>
          </cell>
          <cell r="V34">
            <v>0.20138888888888817</v>
          </cell>
          <cell r="W34">
            <v>0.11944444444444513</v>
          </cell>
          <cell r="AA34">
            <v>0.3208333333333333</v>
          </cell>
          <cell r="AB34">
            <v>0.3208333333333333</v>
          </cell>
        </row>
        <row r="35">
          <cell r="A35">
            <v>334</v>
          </cell>
          <cell r="B35" t="str">
            <v>Me</v>
          </cell>
          <cell r="C35">
            <v>0.60763888888888873</v>
          </cell>
          <cell r="D35">
            <v>0.64930555555555536</v>
          </cell>
          <cell r="E35">
            <v>0.8090277777777769</v>
          </cell>
          <cell r="F35">
            <v>0.82986111111111027</v>
          </cell>
          <cell r="G35">
            <v>0.90972222222224064</v>
          </cell>
          <cell r="J35">
            <v>0.94444444444446285</v>
          </cell>
          <cell r="K35" t="str">
            <v>- - - - -</v>
          </cell>
          <cell r="L35" t="str">
            <v>Wheelchair</v>
          </cell>
          <cell r="N35">
            <v>314</v>
          </cell>
          <cell r="O35">
            <v>0.31597222222224075</v>
          </cell>
          <cell r="P35">
            <v>0.23958333333335191</v>
          </cell>
          <cell r="Q35" t="str">
            <v>Rhodes</v>
          </cell>
          <cell r="R35" t="str">
            <v>Rhodes</v>
          </cell>
          <cell r="V35">
            <v>0.20138888888888817</v>
          </cell>
          <cell r="W35">
            <v>0.11458333333335258</v>
          </cell>
          <cell r="AA35">
            <v>0.31597222222224075</v>
          </cell>
          <cell r="AB35">
            <v>0.31597222222224075</v>
          </cell>
        </row>
        <row r="36">
          <cell r="A36">
            <v>335</v>
          </cell>
          <cell r="B36" t="str">
            <v>unallocated</v>
          </cell>
          <cell r="C36" t="str">
            <v>Depot?</v>
          </cell>
          <cell r="D36">
            <v>0.65972222222222199</v>
          </cell>
          <cell r="E36">
            <v>0.81944444444444353</v>
          </cell>
          <cell r="F36">
            <v>0.8402777777777769</v>
          </cell>
          <cell r="G36">
            <v>1.0562500000000137</v>
          </cell>
          <cell r="J36" t="str">
            <v>Depot?</v>
          </cell>
          <cell r="K36" t="str">
            <v>- - - - -</v>
          </cell>
          <cell r="L36" t="str">
            <v>Wheelchair</v>
          </cell>
          <cell r="N36">
            <v>315</v>
          </cell>
          <cell r="O36" t="e">
            <v>#VALUE!</v>
          </cell>
          <cell r="P36">
            <v>0.37569444444445821</v>
          </cell>
          <cell r="Q36" t="str">
            <v>Rhodes</v>
          </cell>
          <cell r="R36" t="str">
            <v>Hornsby</v>
          </cell>
          <cell r="V36" t="e">
            <v>#VALUE!</v>
          </cell>
          <cell r="W36" t="e">
            <v>#VALUE!</v>
          </cell>
          <cell r="AA36" t="e">
            <v>#VALUE!</v>
          </cell>
          <cell r="AB36" t="e">
            <v>#VALUE!</v>
          </cell>
        </row>
        <row r="37">
          <cell r="A37">
            <v>336</v>
          </cell>
          <cell r="B37" t="str">
            <v>unallocated</v>
          </cell>
          <cell r="C37" t="str">
            <v>Depot?</v>
          </cell>
          <cell r="D37">
            <v>0.67708333333333293</v>
          </cell>
          <cell r="E37">
            <v>0.83680555555555458</v>
          </cell>
          <cell r="F37">
            <v>0.85763888888888795</v>
          </cell>
          <cell r="G37">
            <v>1.0770833333333536</v>
          </cell>
          <cell r="J37" t="str">
            <v>Depot?</v>
          </cell>
          <cell r="K37" t="str">
            <v>- - - - -</v>
          </cell>
          <cell r="L37" t="str">
            <v>Wheelchair</v>
          </cell>
          <cell r="N37">
            <v>316</v>
          </cell>
          <cell r="O37" t="e">
            <v>#VALUE!</v>
          </cell>
          <cell r="P37">
            <v>0.37916666666668741</v>
          </cell>
          <cell r="Q37" t="str">
            <v>Rhodes</v>
          </cell>
          <cell r="R37" t="str">
            <v>Hornsby</v>
          </cell>
          <cell r="V37" t="e">
            <v>#VALUE!</v>
          </cell>
          <cell r="W37" t="e">
            <v>#VALUE!</v>
          </cell>
          <cell r="AA37" t="e">
            <v>#VALUE!</v>
          </cell>
          <cell r="AB37" t="e">
            <v>#VALUE!</v>
          </cell>
        </row>
        <row r="38">
          <cell r="A38">
            <v>337</v>
          </cell>
          <cell r="B38" t="str">
            <v>unallocated</v>
          </cell>
          <cell r="C38" t="str">
            <v>Depot?</v>
          </cell>
          <cell r="D38">
            <v>0.68749999999999956</v>
          </cell>
          <cell r="E38">
            <v>0.84722222222222121</v>
          </cell>
          <cell r="F38">
            <v>0.86805555555555458</v>
          </cell>
          <cell r="G38">
            <v>1.0875000000000137</v>
          </cell>
          <cell r="J38" t="str">
            <v>Depot?</v>
          </cell>
          <cell r="K38" t="str">
            <v>- - - - -</v>
          </cell>
          <cell r="L38" t="str">
            <v>Wheelchair</v>
          </cell>
          <cell r="N38">
            <v>317</v>
          </cell>
          <cell r="O38" t="e">
            <v>#VALUE!</v>
          </cell>
          <cell r="P38">
            <v>0.37916666666668064</v>
          </cell>
          <cell r="Q38" t="str">
            <v>Rhodes</v>
          </cell>
          <cell r="R38" t="str">
            <v>Hornsby</v>
          </cell>
          <cell r="V38" t="e">
            <v>#VALUE!</v>
          </cell>
          <cell r="W38" t="e">
            <v>#VALUE!</v>
          </cell>
          <cell r="AA38" t="e">
            <v>#VALUE!</v>
          </cell>
          <cell r="AB38" t="e">
            <v>#VALUE!</v>
          </cell>
        </row>
        <row r="39">
          <cell r="A39">
            <v>338</v>
          </cell>
          <cell r="B39" t="str">
            <v>unallocated</v>
          </cell>
          <cell r="C39" t="str">
            <v>Depot?</v>
          </cell>
          <cell r="D39">
            <v>0.69791666666666619</v>
          </cell>
          <cell r="E39">
            <v>0.85763888888888784</v>
          </cell>
          <cell r="F39">
            <v>0.87847222222222121</v>
          </cell>
          <cell r="G39">
            <v>1.0979166666666735</v>
          </cell>
          <cell r="J39" t="str">
            <v>Depot?</v>
          </cell>
          <cell r="K39" t="str">
            <v>- - - - -</v>
          </cell>
          <cell r="L39" t="str">
            <v>Wheelchair</v>
          </cell>
          <cell r="N39">
            <v>318</v>
          </cell>
          <cell r="O39" t="e">
            <v>#VALUE!</v>
          </cell>
          <cell r="P39">
            <v>0.37916666666667387</v>
          </cell>
          <cell r="Q39" t="str">
            <v>Rhodes</v>
          </cell>
          <cell r="R39" t="str">
            <v>Hornsby</v>
          </cell>
          <cell r="V39" t="e">
            <v>#VALUE!</v>
          </cell>
          <cell r="W39" t="e">
            <v>#VALUE!</v>
          </cell>
          <cell r="AA39" t="e">
            <v>#VALUE!</v>
          </cell>
          <cell r="AB39" t="e">
            <v>#VALUE!</v>
          </cell>
        </row>
        <row r="40">
          <cell r="A40">
            <v>339</v>
          </cell>
          <cell r="B40" t="str">
            <v>Me</v>
          </cell>
          <cell r="C40">
            <v>0.66666666666666619</v>
          </cell>
          <cell r="D40">
            <v>0.70833333333333282</v>
          </cell>
          <cell r="E40">
            <v>0.86805555555555447</v>
          </cell>
          <cell r="F40">
            <v>0.88888888888888784</v>
          </cell>
          <cell r="G40">
            <v>1.0638888888888893</v>
          </cell>
          <cell r="J40">
            <v>1.0986111111111114</v>
          </cell>
          <cell r="K40" t="str">
            <v>- - - - -</v>
          </cell>
          <cell r="L40" t="str">
            <v>Wheelchair</v>
          </cell>
          <cell r="O40">
            <v>0.41111111111111176</v>
          </cell>
          <cell r="P40">
            <v>0.33472222222222325</v>
          </cell>
          <cell r="Q40" t="str">
            <v>Rhodes</v>
          </cell>
          <cell r="R40" t="str">
            <v>Rhodes</v>
          </cell>
          <cell r="V40">
            <v>0.20138888888888828</v>
          </cell>
          <cell r="W40">
            <v>0.20972222222222359</v>
          </cell>
          <cell r="AA40">
            <v>0.41111111111111176</v>
          </cell>
          <cell r="AB40">
            <v>0.41111111111111176</v>
          </cell>
        </row>
        <row r="41">
          <cell r="A41">
            <v>340</v>
          </cell>
          <cell r="B41" t="str">
            <v>Ba</v>
          </cell>
          <cell r="C41">
            <v>0.68749999999999944</v>
          </cell>
          <cell r="D41">
            <v>0.71874999999999944</v>
          </cell>
          <cell r="E41">
            <v>0.87847222222222465</v>
          </cell>
          <cell r="F41">
            <v>0.89930555555555802</v>
          </cell>
          <cell r="G41">
            <v>1.1291666666666469</v>
          </cell>
          <cell r="J41">
            <v>1.1777777777777581</v>
          </cell>
          <cell r="K41" t="str">
            <v>Sunday night finish 25:59</v>
          </cell>
          <cell r="L41" t="str">
            <v>Wheelchair</v>
          </cell>
          <cell r="O41">
            <v>0.46944444444442512</v>
          </cell>
          <cell r="P41">
            <v>0.38958333333331396</v>
          </cell>
          <cell r="Q41" t="str">
            <v>Rhodes</v>
          </cell>
          <cell r="R41" t="str">
            <v>Hornsby</v>
          </cell>
          <cell r="V41">
            <v>0.19097222222222521</v>
          </cell>
          <cell r="W41">
            <v>0.27847222222220003</v>
          </cell>
          <cell r="AA41">
            <v>0.43750000000000011</v>
          </cell>
          <cell r="AB41">
            <v>0.43749999999999978</v>
          </cell>
        </row>
        <row r="42">
          <cell r="A42">
            <v>341</v>
          </cell>
          <cell r="B42" t="str">
            <v>PBC</v>
          </cell>
          <cell r="C42">
            <v>0.26805555555555599</v>
          </cell>
          <cell r="D42">
            <v>0.30972222222222268</v>
          </cell>
          <cell r="E42">
            <v>0.42708333333333343</v>
          </cell>
          <cell r="F42">
            <v>0.44791666666666674</v>
          </cell>
          <cell r="G42">
            <v>0.61458333333333315</v>
          </cell>
          <cell r="J42" t="str">
            <v>-</v>
          </cell>
          <cell r="K42" t="str">
            <v>Saturday only</v>
          </cell>
          <cell r="O42" t="e">
            <v>#VALUE!</v>
          </cell>
          <cell r="P42">
            <v>0.2840277777777771</v>
          </cell>
          <cell r="Q42" t="str">
            <v>Hornsby</v>
          </cell>
          <cell r="R42" t="str">
            <v>Rhodes</v>
          </cell>
          <cell r="V42">
            <v>0.15902777777777743</v>
          </cell>
          <cell r="W42" t="e">
            <v>#VALUE!</v>
          </cell>
          <cell r="AA42" t="e">
            <v>#VALUE!</v>
          </cell>
          <cell r="AB42" t="e">
            <v>#VALUE!</v>
          </cell>
        </row>
        <row r="43">
          <cell r="A43">
            <v>342</v>
          </cell>
          <cell r="B43" t="str">
            <v>PBC</v>
          </cell>
          <cell r="C43">
            <v>0.27847222222222262</v>
          </cell>
          <cell r="D43">
            <v>0.32013888888888931</v>
          </cell>
          <cell r="E43">
            <v>0.35416666666666702</v>
          </cell>
          <cell r="F43">
            <v>0.37500000000000033</v>
          </cell>
          <cell r="G43">
            <v>0.54166666666666674</v>
          </cell>
          <cell r="J43" t="str">
            <v>-</v>
          </cell>
          <cell r="K43" t="str">
            <v>Saturday only</v>
          </cell>
          <cell r="O43" t="e">
            <v>#VALUE!</v>
          </cell>
          <cell r="P43">
            <v>0.20069444444444418</v>
          </cell>
          <cell r="Q43" t="str">
            <v>Hornsby</v>
          </cell>
          <cell r="R43" t="str">
            <v>Rhodes</v>
          </cell>
          <cell r="V43">
            <v>7.5694444444444398E-2</v>
          </cell>
          <cell r="W43" t="e">
            <v>#VALUE!</v>
          </cell>
          <cell r="AA43" t="e">
            <v>#VALUE!</v>
          </cell>
          <cell r="AB43" t="e">
            <v>#VALUE!</v>
          </cell>
        </row>
        <row r="44">
          <cell r="A44">
            <v>343</v>
          </cell>
          <cell r="B44" t="str">
            <v>MtK</v>
          </cell>
          <cell r="C44">
            <v>0.31180555555555595</v>
          </cell>
          <cell r="D44">
            <v>0.33055555555555594</v>
          </cell>
          <cell r="E44">
            <v>0.44791666666666669</v>
          </cell>
          <cell r="F44">
            <v>0.46875</v>
          </cell>
          <cell r="G44">
            <v>0.63541666666666641</v>
          </cell>
          <cell r="H44">
            <v>0.65624999999999978</v>
          </cell>
          <cell r="I44">
            <v>0.78194444444444366</v>
          </cell>
          <cell r="J44">
            <v>0.80416666666666581</v>
          </cell>
          <cell r="K44" t="str">
            <v>Saturday only</v>
          </cell>
          <cell r="L44" t="str">
            <v>Wheelchair</v>
          </cell>
          <cell r="O44">
            <v>0.45069444444444312</v>
          </cell>
          <cell r="P44">
            <v>0.40972222222222099</v>
          </cell>
          <cell r="Q44" t="str">
            <v>Hornsby</v>
          </cell>
          <cell r="R44" t="str">
            <v>Hornsby</v>
          </cell>
          <cell r="V44">
            <v>0.13611111111111074</v>
          </cell>
          <cell r="W44">
            <v>0.33541666666666581</v>
          </cell>
          <cell r="AA44">
            <v>0.41666666666666669</v>
          </cell>
          <cell r="AB44">
            <v>0.41666666666666657</v>
          </cell>
        </row>
        <row r="45">
          <cell r="A45">
            <v>344</v>
          </cell>
          <cell r="B45" t="str">
            <v>PBC</v>
          </cell>
          <cell r="C45">
            <v>0.2673611111111111</v>
          </cell>
          <cell r="D45">
            <v>0.2986111111111111</v>
          </cell>
          <cell r="E45">
            <v>0.37500000000000028</v>
          </cell>
          <cell r="F45">
            <v>0.39583333333333359</v>
          </cell>
          <cell r="G45">
            <v>0.5625</v>
          </cell>
          <cell r="J45" t="str">
            <v>-</v>
          </cell>
          <cell r="K45" t="str">
            <v>Saturday only</v>
          </cell>
          <cell r="O45" t="e">
            <v>#VALUE!</v>
          </cell>
          <cell r="P45">
            <v>0.24305555555555564</v>
          </cell>
          <cell r="Q45" t="str">
            <v>Rhodes</v>
          </cell>
          <cell r="R45" t="str">
            <v>Rhodes</v>
          </cell>
          <cell r="V45">
            <v>0.10763888888888917</v>
          </cell>
          <cell r="W45" t="e">
            <v>#VALUE!</v>
          </cell>
          <cell r="AA45" t="e">
            <v>#VALUE!</v>
          </cell>
          <cell r="AB45" t="e">
            <v>#VALUE!</v>
          </cell>
        </row>
        <row r="46">
          <cell r="A46">
            <v>345</v>
          </cell>
          <cell r="B46" t="str">
            <v>PBC</v>
          </cell>
          <cell r="C46">
            <v>0.27777777777777773</v>
          </cell>
          <cell r="D46">
            <v>0.30902777777777773</v>
          </cell>
          <cell r="E46">
            <v>0.46875</v>
          </cell>
          <cell r="F46">
            <v>0.48958333333333331</v>
          </cell>
          <cell r="G46">
            <v>0.57291666666666663</v>
          </cell>
          <cell r="J46" t="str">
            <v>-</v>
          </cell>
          <cell r="K46" t="str">
            <v>Saturday only</v>
          </cell>
          <cell r="O46" t="e">
            <v>#VALUE!</v>
          </cell>
          <cell r="P46">
            <v>0.24305555555555552</v>
          </cell>
          <cell r="Q46" t="str">
            <v>Rhodes</v>
          </cell>
          <cell r="R46" t="str">
            <v>Rhodes</v>
          </cell>
          <cell r="V46">
            <v>0.19097222222222227</v>
          </cell>
          <cell r="W46" t="e">
            <v>#VALUE!</v>
          </cell>
          <cell r="AA46" t="e">
            <v>#VALUE!</v>
          </cell>
          <cell r="AB46" t="e">
            <v>#VALUE!</v>
          </cell>
        </row>
        <row r="47">
          <cell r="A47">
            <v>346</v>
          </cell>
          <cell r="B47" t="str">
            <v>PBC</v>
          </cell>
          <cell r="C47">
            <v>0.28819444444444436</v>
          </cell>
          <cell r="D47">
            <v>0.31944444444444436</v>
          </cell>
          <cell r="E47">
            <v>0.39583333333333354</v>
          </cell>
          <cell r="F47">
            <v>0.41666666666666685</v>
          </cell>
          <cell r="G47">
            <v>0.58333333333333326</v>
          </cell>
          <cell r="H47">
            <v>0.60416666666666663</v>
          </cell>
          <cell r="I47">
            <v>0.77083333333333259</v>
          </cell>
          <cell r="J47" t="str">
            <v>-</v>
          </cell>
          <cell r="K47" t="str">
            <v>Saturday only</v>
          </cell>
          <cell r="L47" t="str">
            <v>Wheelchair</v>
          </cell>
          <cell r="O47" t="e">
            <v>#VALUE!</v>
          </cell>
          <cell r="P47">
            <v>0.40972222222222149</v>
          </cell>
          <cell r="Q47" t="str">
            <v>Rhodes</v>
          </cell>
          <cell r="R47" t="str">
            <v>Rhodes</v>
          </cell>
          <cell r="V47">
            <v>0.10763888888888917</v>
          </cell>
          <cell r="W47" t="e">
            <v>#VALUE!</v>
          </cell>
          <cell r="AA47" t="e">
            <v>#VALUE!</v>
          </cell>
          <cell r="AB47" t="e">
            <v>#VALUE!</v>
          </cell>
        </row>
        <row r="48">
          <cell r="A48">
            <v>347</v>
          </cell>
          <cell r="B48" t="str">
            <v>PBC</v>
          </cell>
          <cell r="C48">
            <v>0.29861111111111099</v>
          </cell>
          <cell r="D48">
            <v>0.32986111111111099</v>
          </cell>
          <cell r="E48">
            <v>0.48958333333333337</v>
          </cell>
          <cell r="F48">
            <v>0.51041666666666674</v>
          </cell>
          <cell r="G48">
            <v>0.59374999999999989</v>
          </cell>
          <cell r="J48" t="str">
            <v>-</v>
          </cell>
          <cell r="K48" t="str">
            <v>Saturday only</v>
          </cell>
          <cell r="O48" t="e">
            <v>#VALUE!</v>
          </cell>
          <cell r="P48">
            <v>0.24305555555555552</v>
          </cell>
          <cell r="Q48" t="str">
            <v>Rhodes</v>
          </cell>
          <cell r="R48" t="str">
            <v>Rhodes</v>
          </cell>
          <cell r="V48">
            <v>0.19097222222222238</v>
          </cell>
          <cell r="W48" t="e">
            <v>#VALUE!</v>
          </cell>
          <cell r="AA48" t="e">
            <v>#VALUE!</v>
          </cell>
          <cell r="AB48" t="e">
            <v>#VALUE!</v>
          </cell>
        </row>
        <row r="49">
          <cell r="A49">
            <v>348</v>
          </cell>
          <cell r="B49" t="str">
            <v>PBC</v>
          </cell>
          <cell r="C49">
            <v>0.30902777777777773</v>
          </cell>
          <cell r="D49">
            <v>0.34027777777777773</v>
          </cell>
          <cell r="E49">
            <v>0.60416666666666652</v>
          </cell>
          <cell r="F49">
            <v>0.62499999999999989</v>
          </cell>
          <cell r="G49">
            <v>0.80208333333333248</v>
          </cell>
          <cell r="J49" t="str">
            <v>-</v>
          </cell>
          <cell r="K49" t="str">
            <v>Saturday only</v>
          </cell>
          <cell r="L49" t="str">
            <v>Wheelchair</v>
          </cell>
          <cell r="O49" t="e">
            <v>#VALUE!</v>
          </cell>
          <cell r="P49">
            <v>0.44097222222222138</v>
          </cell>
          <cell r="Q49" t="str">
            <v>Rhodes</v>
          </cell>
          <cell r="R49" t="str">
            <v>Rhodes</v>
          </cell>
          <cell r="V49">
            <v>0.29513888888888878</v>
          </cell>
          <cell r="W49" t="e">
            <v>#VALUE!</v>
          </cell>
          <cell r="AA49" t="e">
            <v>#VALUE!</v>
          </cell>
          <cell r="AB49" t="e">
            <v>#VALUE!</v>
          </cell>
        </row>
        <row r="50">
          <cell r="A50">
            <v>349</v>
          </cell>
          <cell r="B50" t="str">
            <v>PBC</v>
          </cell>
          <cell r="C50">
            <v>0.3298611111111111</v>
          </cell>
          <cell r="D50">
            <v>0.3611111111111111</v>
          </cell>
          <cell r="E50">
            <v>0.52083333333333337</v>
          </cell>
          <cell r="F50">
            <v>0.54166666666666674</v>
          </cell>
          <cell r="G50">
            <v>0.70833333333333282</v>
          </cell>
          <cell r="H50">
            <v>0.72916666666666619</v>
          </cell>
          <cell r="I50">
            <v>0.81249999999999911</v>
          </cell>
          <cell r="J50" t="str">
            <v>-</v>
          </cell>
          <cell r="K50" t="str">
            <v>Saturday only</v>
          </cell>
          <cell r="O50" t="e">
            <v>#VALUE!</v>
          </cell>
          <cell r="P50">
            <v>0.40972222222222127</v>
          </cell>
          <cell r="Q50" t="str">
            <v>Rhodes</v>
          </cell>
          <cell r="R50" t="str">
            <v>Rhodes</v>
          </cell>
          <cell r="V50">
            <v>0.19097222222222227</v>
          </cell>
          <cell r="W50" t="e">
            <v>#VALUE!</v>
          </cell>
          <cell r="AA50" t="e">
            <v>#VALUE!</v>
          </cell>
          <cell r="AB50" t="e">
            <v>#VALUE!</v>
          </cell>
        </row>
        <row r="51">
          <cell r="A51">
            <v>361</v>
          </cell>
          <cell r="B51" t="str">
            <v>PBC</v>
          </cell>
          <cell r="C51">
            <v>0.59027777777777757</v>
          </cell>
          <cell r="D51">
            <v>0.62152777777777757</v>
          </cell>
          <cell r="G51">
            <v>0.83402777777777659</v>
          </cell>
          <cell r="J51" t="str">
            <v>-</v>
          </cell>
          <cell r="K51" t="str">
            <v>Saturday only</v>
          </cell>
          <cell r="O51" t="e">
            <v>#VALUE!</v>
          </cell>
          <cell r="P51">
            <v>0.21249999999999902</v>
          </cell>
          <cell r="Q51" t="str">
            <v>Rhodes</v>
          </cell>
          <cell r="R51" t="str">
            <v>Hornsby</v>
          </cell>
          <cell r="V51">
            <v>-0.59027777777777757</v>
          </cell>
          <cell r="W51" t="e">
            <v>#VALUE!</v>
          </cell>
          <cell r="AA51" t="e">
            <v>#VALUE!</v>
          </cell>
          <cell r="AB51" t="e">
            <v>#VALUE!</v>
          </cell>
        </row>
        <row r="52">
          <cell r="A52">
            <v>364</v>
          </cell>
          <cell r="B52" t="str">
            <v>PBC</v>
          </cell>
          <cell r="C52">
            <v>0.53819444444444442</v>
          </cell>
          <cell r="D52">
            <v>0.56944444444444442</v>
          </cell>
          <cell r="E52">
            <v>0.72916666666666607</v>
          </cell>
          <cell r="F52">
            <v>0.74999999999999944</v>
          </cell>
          <cell r="G52">
            <v>0.83333333333333237</v>
          </cell>
          <cell r="J52" t="str">
            <v>-</v>
          </cell>
          <cell r="K52" t="str">
            <v>Saturday only</v>
          </cell>
          <cell r="O52" t="e">
            <v>#VALUE!</v>
          </cell>
          <cell r="P52">
            <v>0.24305555555555458</v>
          </cell>
          <cell r="Q52" t="str">
            <v>Rhodes</v>
          </cell>
          <cell r="R52" t="str">
            <v>Rhodes</v>
          </cell>
          <cell r="V52">
            <v>0.19097222222222165</v>
          </cell>
          <cell r="W52" t="e">
            <v>#VALUE!</v>
          </cell>
          <cell r="AA52" t="e">
            <v>#VALUE!</v>
          </cell>
          <cell r="AB52" t="e">
            <v>#VALUE!</v>
          </cell>
        </row>
        <row r="53">
          <cell r="A53">
            <v>365</v>
          </cell>
          <cell r="B53" t="str">
            <v>PBC</v>
          </cell>
          <cell r="C53">
            <v>0.54861111111111105</v>
          </cell>
          <cell r="D53">
            <v>0.57986111111111105</v>
          </cell>
          <cell r="E53">
            <v>0.65624999999999967</v>
          </cell>
          <cell r="F53">
            <v>0.67708333333333304</v>
          </cell>
          <cell r="G53">
            <v>0.84374999999999989</v>
          </cell>
          <cell r="J53" t="str">
            <v>-</v>
          </cell>
          <cell r="K53" t="str">
            <v>Saturday only</v>
          </cell>
          <cell r="O53" t="e">
            <v>#VALUE!</v>
          </cell>
          <cell r="P53">
            <v>0.24305555555555547</v>
          </cell>
          <cell r="Q53" t="str">
            <v>Rhodes</v>
          </cell>
          <cell r="R53" t="str">
            <v>Rhodes</v>
          </cell>
          <cell r="V53">
            <v>0.10763888888888862</v>
          </cell>
          <cell r="W53" t="e">
            <v>#VALUE!</v>
          </cell>
          <cell r="AA53" t="e">
            <v>#VALUE!</v>
          </cell>
          <cell r="AB53" t="e">
            <v>#VALUE!</v>
          </cell>
        </row>
        <row r="54">
          <cell r="A54">
            <v>367</v>
          </cell>
          <cell r="B54" t="str">
            <v>PBC</v>
          </cell>
          <cell r="C54">
            <v>0.56944444444444431</v>
          </cell>
          <cell r="D54">
            <v>0.60069444444444431</v>
          </cell>
          <cell r="E54">
            <v>0.67708333333333293</v>
          </cell>
          <cell r="F54">
            <v>0.6979166666666663</v>
          </cell>
          <cell r="G54">
            <v>0.86458333333333326</v>
          </cell>
          <cell r="J54" t="str">
            <v>-</v>
          </cell>
          <cell r="K54" t="str">
            <v>Saturday only</v>
          </cell>
          <cell r="O54" t="e">
            <v>#VALUE!</v>
          </cell>
          <cell r="P54">
            <v>0.24305555555555558</v>
          </cell>
          <cell r="Q54" t="str">
            <v>Rhodes</v>
          </cell>
          <cell r="R54" t="str">
            <v>Rhodes</v>
          </cell>
          <cell r="V54">
            <v>0.10763888888888862</v>
          </cell>
          <cell r="W54" t="e">
            <v>#VALUE!</v>
          </cell>
          <cell r="AA54" t="e">
            <v>#VALUE!</v>
          </cell>
          <cell r="AB54" t="e">
            <v>#VALUE!</v>
          </cell>
        </row>
        <row r="55">
          <cell r="A55">
            <v>370</v>
          </cell>
          <cell r="B55" t="str">
            <v>PBC</v>
          </cell>
          <cell r="C55">
            <v>0.55902777777777768</v>
          </cell>
          <cell r="D55">
            <v>0.59027777777777768</v>
          </cell>
          <cell r="E55">
            <v>0.74999999999999933</v>
          </cell>
          <cell r="F55">
            <v>0.7708333333333327</v>
          </cell>
          <cell r="G55">
            <v>0.85416666666666563</v>
          </cell>
          <cell r="J55" t="str">
            <v>-</v>
          </cell>
          <cell r="K55" t="str">
            <v>Saturday only</v>
          </cell>
          <cell r="O55" t="e">
            <v>#VALUE!</v>
          </cell>
          <cell r="P55">
            <v>0.24305555555555458</v>
          </cell>
          <cell r="Q55" t="str">
            <v>Rhodes</v>
          </cell>
          <cell r="R55" t="str">
            <v>Rhodes</v>
          </cell>
          <cell r="V55">
            <v>0.19097222222222165</v>
          </cell>
          <cell r="W55" t="e">
            <v>#VALUE!</v>
          </cell>
          <cell r="AA55" t="e">
            <v>#VALUE!</v>
          </cell>
          <cell r="AB55" t="e">
            <v>#VALUE!</v>
          </cell>
        </row>
        <row r="56">
          <cell r="L56" t="str">
            <v>Route 83T1 shifts</v>
          </cell>
          <cell r="N56" t="str">
            <v>Sat</v>
          </cell>
          <cell r="O56" t="str">
            <v>TOTAL</v>
          </cell>
          <cell r="P56">
            <v>15.923611111111205</v>
          </cell>
        </row>
        <row r="58">
          <cell r="B58" t="str">
            <v>SUNDAY reductions</v>
          </cell>
        </row>
        <row r="59">
          <cell r="B59">
            <v>340</v>
          </cell>
          <cell r="F59">
            <v>1.0826388888888889</v>
          </cell>
          <cell r="G59">
            <v>1.1291666666666469</v>
          </cell>
          <cell r="K59" t="str">
            <v>Sunday night finish 25:59</v>
          </cell>
          <cell r="O59" t="str">
            <v/>
          </cell>
          <cell r="P59">
            <v>4.6527777777757962E-2</v>
          </cell>
        </row>
        <row r="60">
          <cell r="B60">
            <v>341</v>
          </cell>
          <cell r="D60">
            <v>0.30972222222222268</v>
          </cell>
          <cell r="E60">
            <v>0.42708333333333343</v>
          </cell>
          <cell r="F60">
            <v>0.44791666666666674</v>
          </cell>
          <cell r="G60">
            <v>0.61458333333333315</v>
          </cell>
          <cell r="J60" t="str">
            <v>Depot?</v>
          </cell>
          <cell r="K60" t="str">
            <v>Saturday only</v>
          </cell>
          <cell r="L60" t="str">
            <v>Wheelchair</v>
          </cell>
          <cell r="O60" t="str">
            <v/>
          </cell>
          <cell r="P60">
            <v>0.2840277777777771</v>
          </cell>
          <cell r="Q60" t="str">
            <v>Hornsby</v>
          </cell>
          <cell r="R60" t="str">
            <v>Rhodes</v>
          </cell>
        </row>
        <row r="61">
          <cell r="B61">
            <v>342</v>
          </cell>
          <cell r="D61">
            <v>0.32013888888888931</v>
          </cell>
          <cell r="E61">
            <v>0.35416666666666702</v>
          </cell>
          <cell r="F61">
            <v>0.37500000000000033</v>
          </cell>
          <cell r="G61">
            <v>0.54166666666666674</v>
          </cell>
          <cell r="J61" t="str">
            <v>Depot?</v>
          </cell>
          <cell r="K61" t="str">
            <v>Saturday only</v>
          </cell>
          <cell r="L61" t="str">
            <v>Wheelchair</v>
          </cell>
          <cell r="O61" t="str">
            <v/>
          </cell>
          <cell r="P61">
            <v>0.20069444444444418</v>
          </cell>
          <cell r="Q61" t="str">
            <v>Hornsby</v>
          </cell>
          <cell r="R61" t="str">
            <v>Rhodes</v>
          </cell>
        </row>
        <row r="62">
          <cell r="B62">
            <v>343</v>
          </cell>
          <cell r="D62">
            <v>0.33055555555555594</v>
          </cell>
          <cell r="E62">
            <v>0.44791666666666669</v>
          </cell>
          <cell r="F62">
            <v>0.46875</v>
          </cell>
          <cell r="G62">
            <v>0.63541666666666641</v>
          </cell>
          <cell r="H62">
            <v>0.65624999999999978</v>
          </cell>
          <cell r="I62">
            <v>0.78194444444444366</v>
          </cell>
          <cell r="J62" t="str">
            <v>Depot?</v>
          </cell>
          <cell r="K62" t="str">
            <v>Saturday only</v>
          </cell>
          <cell r="L62" t="str">
            <v>Wheelchair</v>
          </cell>
          <cell r="O62" t="str">
            <v/>
          </cell>
          <cell r="P62">
            <v>0.40972222222222099</v>
          </cell>
          <cell r="Q62" t="str">
            <v>Hornsby</v>
          </cell>
          <cell r="R62" t="str">
            <v>Hornsby</v>
          </cell>
        </row>
        <row r="63">
          <cell r="B63">
            <v>344</v>
          </cell>
          <cell r="D63">
            <v>0.2986111111111111</v>
          </cell>
          <cell r="E63">
            <v>0.37500000000000028</v>
          </cell>
          <cell r="F63">
            <v>0.39583333333333359</v>
          </cell>
          <cell r="G63">
            <v>0.5625</v>
          </cell>
          <cell r="J63" t="str">
            <v>Depot?</v>
          </cell>
          <cell r="K63" t="str">
            <v>Saturday only</v>
          </cell>
          <cell r="L63" t="str">
            <v>Wheelchair</v>
          </cell>
          <cell r="O63" t="str">
            <v/>
          </cell>
          <cell r="P63">
            <v>0.24305555555555564</v>
          </cell>
          <cell r="Q63" t="str">
            <v>Rhodes</v>
          </cell>
          <cell r="R63" t="str">
            <v>Rhodes</v>
          </cell>
        </row>
        <row r="64">
          <cell r="B64">
            <v>345</v>
          </cell>
          <cell r="D64">
            <v>0.30902777777777773</v>
          </cell>
          <cell r="E64">
            <v>0.46875</v>
          </cell>
          <cell r="F64">
            <v>0.48958333333333331</v>
          </cell>
          <cell r="G64">
            <v>0.57291666666666663</v>
          </cell>
          <cell r="J64" t="str">
            <v>Depot?</v>
          </cell>
          <cell r="K64" t="str">
            <v>Saturday only</v>
          </cell>
          <cell r="L64" t="str">
            <v>Wheelchair</v>
          </cell>
          <cell r="O64" t="str">
            <v/>
          </cell>
          <cell r="P64">
            <v>0.24305555555555552</v>
          </cell>
          <cell r="Q64" t="str">
            <v>Rhodes</v>
          </cell>
          <cell r="R64" t="str">
            <v>Rhodes</v>
          </cell>
        </row>
        <row r="65">
          <cell r="B65">
            <v>346</v>
          </cell>
          <cell r="D65">
            <v>0.31944444444444436</v>
          </cell>
          <cell r="E65">
            <v>0.39583333333333354</v>
          </cell>
          <cell r="F65">
            <v>0.41666666666666685</v>
          </cell>
          <cell r="G65">
            <v>0.58333333333333326</v>
          </cell>
          <cell r="H65">
            <v>0.60416666666666663</v>
          </cell>
          <cell r="I65">
            <v>0.77083333333333259</v>
          </cell>
          <cell r="J65" t="str">
            <v>Depot?</v>
          </cell>
          <cell r="K65" t="str">
            <v>Saturday only</v>
          </cell>
          <cell r="L65" t="str">
            <v>Wheelchair</v>
          </cell>
          <cell r="O65" t="str">
            <v/>
          </cell>
          <cell r="P65">
            <v>0.40972222222222149</v>
          </cell>
          <cell r="Q65" t="str">
            <v>Rhodes</v>
          </cell>
          <cell r="R65" t="str">
            <v>Rhodes</v>
          </cell>
        </row>
        <row r="66">
          <cell r="B66">
            <v>347</v>
          </cell>
          <cell r="D66">
            <v>0.32986111111111099</v>
          </cell>
          <cell r="E66">
            <v>0.48958333333333337</v>
          </cell>
          <cell r="F66">
            <v>0.51041666666666674</v>
          </cell>
          <cell r="G66">
            <v>0.59374999999999989</v>
          </cell>
          <cell r="J66" t="str">
            <v>Depot?</v>
          </cell>
          <cell r="K66" t="str">
            <v>Saturday only</v>
          </cell>
          <cell r="L66" t="str">
            <v>Wheelchair</v>
          </cell>
          <cell r="O66" t="str">
            <v/>
          </cell>
          <cell r="P66">
            <v>0.24305555555555552</v>
          </cell>
          <cell r="Q66" t="str">
            <v>Rhodes</v>
          </cell>
          <cell r="R66" t="str">
            <v>Rhodes</v>
          </cell>
        </row>
        <row r="67">
          <cell r="B67">
            <v>348</v>
          </cell>
          <cell r="D67">
            <v>0.34027777777777773</v>
          </cell>
          <cell r="E67">
            <v>0.60416666666666652</v>
          </cell>
          <cell r="F67">
            <v>0.62499999999999989</v>
          </cell>
          <cell r="G67">
            <v>0.80208333333333248</v>
          </cell>
          <cell r="J67" t="str">
            <v>Depot?</v>
          </cell>
          <cell r="K67" t="str">
            <v>Saturday only</v>
          </cell>
          <cell r="L67" t="str">
            <v>Wheelchair</v>
          </cell>
          <cell r="O67" t="str">
            <v/>
          </cell>
          <cell r="P67">
            <v>0.44097222222222138</v>
          </cell>
          <cell r="Q67" t="str">
            <v>Rhodes</v>
          </cell>
          <cell r="R67" t="str">
            <v>Rhodes</v>
          </cell>
        </row>
        <row r="68">
          <cell r="B68">
            <v>349</v>
          </cell>
          <cell r="D68">
            <v>0.3611111111111111</v>
          </cell>
          <cell r="E68">
            <v>0.52083333333333337</v>
          </cell>
          <cell r="F68">
            <v>0.54166666666666674</v>
          </cell>
          <cell r="G68">
            <v>0.70833333333333282</v>
          </cell>
          <cell r="H68">
            <v>0.72916666666666619</v>
          </cell>
          <cell r="I68">
            <v>0.81249999999999911</v>
          </cell>
          <cell r="J68" t="str">
            <v>Depot?</v>
          </cell>
          <cell r="K68" t="str">
            <v>Saturday only</v>
          </cell>
          <cell r="L68" t="str">
            <v>Wheelchair</v>
          </cell>
          <cell r="O68" t="str">
            <v/>
          </cell>
          <cell r="P68">
            <v>0.40972222222222127</v>
          </cell>
          <cell r="Q68" t="str">
            <v>Rhodes</v>
          </cell>
          <cell r="R68" t="str">
            <v>Rhodes</v>
          </cell>
        </row>
        <row r="69">
          <cell r="B69">
            <v>361</v>
          </cell>
          <cell r="D69">
            <v>0.62152777777777757</v>
          </cell>
          <cell r="G69">
            <v>0.83402777777777659</v>
          </cell>
          <cell r="J69" t="str">
            <v>Depot?</v>
          </cell>
          <cell r="K69" t="str">
            <v>Saturday only</v>
          </cell>
          <cell r="L69" t="str">
            <v>Wheelchair</v>
          </cell>
          <cell r="O69" t="str">
            <v/>
          </cell>
          <cell r="P69">
            <v>0.21249999999999902</v>
          </cell>
          <cell r="Q69" t="str">
            <v>Rhodes</v>
          </cell>
          <cell r="R69" t="str">
            <v>Hornsby</v>
          </cell>
        </row>
        <row r="70">
          <cell r="B70">
            <v>364</v>
          </cell>
          <cell r="D70">
            <v>0.56944444444444442</v>
          </cell>
          <cell r="E70">
            <v>0.72916666666666607</v>
          </cell>
          <cell r="F70">
            <v>0.74999999999999944</v>
          </cell>
          <cell r="G70">
            <v>0.83333333333333237</v>
          </cell>
          <cell r="J70" t="str">
            <v>Depot?</v>
          </cell>
          <cell r="K70" t="str">
            <v>Saturday only</v>
          </cell>
          <cell r="L70" t="str">
            <v>Wheelchair</v>
          </cell>
          <cell r="O70" t="str">
            <v/>
          </cell>
          <cell r="P70">
            <v>0.24305555555555458</v>
          </cell>
          <cell r="Q70" t="str">
            <v>Rhodes</v>
          </cell>
          <cell r="R70" t="str">
            <v>Rhodes</v>
          </cell>
        </row>
        <row r="71">
          <cell r="B71">
            <v>365</v>
          </cell>
          <cell r="D71">
            <v>0.57986111111111105</v>
          </cell>
          <cell r="E71">
            <v>0.65624999999999967</v>
          </cell>
          <cell r="F71">
            <v>0.67708333333333304</v>
          </cell>
          <cell r="G71">
            <v>0.84374999999999989</v>
          </cell>
          <cell r="J71" t="str">
            <v>Depot?</v>
          </cell>
          <cell r="K71" t="str">
            <v>Saturday only</v>
          </cell>
          <cell r="L71" t="str">
            <v>Wheelchair</v>
          </cell>
          <cell r="O71" t="str">
            <v/>
          </cell>
          <cell r="P71">
            <v>0.24305555555555547</v>
          </cell>
          <cell r="Q71" t="str">
            <v>Rhodes</v>
          </cell>
          <cell r="R71" t="str">
            <v>Rhodes</v>
          </cell>
        </row>
        <row r="72">
          <cell r="B72">
            <v>367</v>
          </cell>
          <cell r="D72">
            <v>0.60069444444444431</v>
          </cell>
          <cell r="E72">
            <v>0.67708333333333293</v>
          </cell>
          <cell r="F72">
            <v>0.6979166666666663</v>
          </cell>
          <cell r="G72">
            <v>0.86458333333333326</v>
          </cell>
          <cell r="J72" t="str">
            <v>Depot?</v>
          </cell>
          <cell r="K72" t="str">
            <v>Saturday only</v>
          </cell>
          <cell r="L72" t="str">
            <v>Wheelchair</v>
          </cell>
          <cell r="O72" t="str">
            <v/>
          </cell>
          <cell r="P72">
            <v>0.24305555555555558</v>
          </cell>
          <cell r="Q72" t="str">
            <v>Rhodes</v>
          </cell>
          <cell r="R72" t="str">
            <v>Rhodes</v>
          </cell>
        </row>
        <row r="73">
          <cell r="B73">
            <v>370</v>
          </cell>
          <cell r="D73">
            <v>0.59027777777777768</v>
          </cell>
          <cell r="E73">
            <v>0.74999999999999933</v>
          </cell>
          <cell r="F73">
            <v>0.7708333333333327</v>
          </cell>
          <cell r="G73">
            <v>0.85416666666666563</v>
          </cell>
          <cell r="J73" t="str">
            <v>Depot?</v>
          </cell>
          <cell r="K73" t="str">
            <v>Saturday only</v>
          </cell>
          <cell r="L73" t="str">
            <v>Wheelchair</v>
          </cell>
          <cell r="O73" t="str">
            <v/>
          </cell>
          <cell r="P73">
            <v>0.24305555555555458</v>
          </cell>
          <cell r="Q73" t="str">
            <v>Rhodes</v>
          </cell>
          <cell r="R73" t="str">
            <v>Rhodes</v>
          </cell>
        </row>
        <row r="74">
          <cell r="L74" t="str">
            <v>Reductions</v>
          </cell>
          <cell r="O74" t="str">
            <v>Sub-total</v>
          </cell>
          <cell r="P74">
            <v>4.1152777777777505</v>
          </cell>
        </row>
        <row r="76">
          <cell r="O76" t="str">
            <v>Sunday TOTAL</v>
          </cell>
          <cell r="P76">
            <v>11.808333333333454</v>
          </cell>
        </row>
        <row r="80">
          <cell r="B80" t="str">
            <v>Route 84T1 shifts</v>
          </cell>
          <cell r="F80" t="str">
            <v>Rhodes - Epping</v>
          </cell>
          <cell r="Y80" t="str">
            <v>USUAL ALLOCATION</v>
          </cell>
        </row>
        <row r="81">
          <cell r="A81">
            <v>401</v>
          </cell>
          <cell r="B81" t="str">
            <v>PBC</v>
          </cell>
          <cell r="C81">
            <v>0.12152777777777776</v>
          </cell>
          <cell r="D81">
            <v>0.15277777777777776</v>
          </cell>
          <cell r="E81">
            <v>0.34236111111111112</v>
          </cell>
          <cell r="F81">
            <v>0.37152777777777779</v>
          </cell>
          <cell r="G81">
            <v>0.58194444444444449</v>
          </cell>
          <cell r="J81" t="str">
            <v>-</v>
          </cell>
          <cell r="K81" t="str">
            <v>- - - - -</v>
          </cell>
          <cell r="L81" t="str">
            <v>Wheelchair</v>
          </cell>
          <cell r="N81">
            <v>421</v>
          </cell>
          <cell r="O81" t="e">
            <v>#VALUE!</v>
          </cell>
          <cell r="P81">
            <v>0.4</v>
          </cell>
          <cell r="Q81" t="str">
            <v>Rhodes</v>
          </cell>
          <cell r="R81" t="str">
            <v>Rhodes</v>
          </cell>
          <cell r="V81">
            <v>0.22083333333333335</v>
          </cell>
          <cell r="W81" t="e">
            <v>#VALUE!</v>
          </cell>
          <cell r="AA81" t="e">
            <v>#VALUE!</v>
          </cell>
          <cell r="AB81" t="e">
            <v>#VALUE!</v>
          </cell>
        </row>
        <row r="82">
          <cell r="A82">
            <v>402</v>
          </cell>
          <cell r="B82" t="str">
            <v>PBC</v>
          </cell>
          <cell r="C82">
            <v>0.14027777777777775</v>
          </cell>
          <cell r="D82">
            <v>0.17152777777777775</v>
          </cell>
          <cell r="E82">
            <v>0.3840277777777778</v>
          </cell>
          <cell r="F82">
            <v>0.41319444444444448</v>
          </cell>
          <cell r="G82">
            <v>0.62361111111111112</v>
          </cell>
          <cell r="J82" t="str">
            <v>-</v>
          </cell>
          <cell r="K82" t="str">
            <v>- - - - -</v>
          </cell>
          <cell r="L82" t="str">
            <v>Wheelchair</v>
          </cell>
          <cell r="N82">
            <v>422</v>
          </cell>
          <cell r="O82" t="e">
            <v>#VALUE!</v>
          </cell>
          <cell r="P82">
            <v>0.42291666666666672</v>
          </cell>
          <cell r="Q82" t="str">
            <v>Epping</v>
          </cell>
          <cell r="R82" t="str">
            <v>Rhodes</v>
          </cell>
          <cell r="V82">
            <v>0.24375000000000005</v>
          </cell>
          <cell r="W82" t="e">
            <v>#VALUE!</v>
          </cell>
          <cell r="AA82" t="e">
            <v>#VALUE!</v>
          </cell>
          <cell r="AB82" t="e">
            <v>#VALUE!</v>
          </cell>
        </row>
        <row r="83">
          <cell r="A83">
            <v>403</v>
          </cell>
          <cell r="B83" t="str">
            <v>PBC</v>
          </cell>
          <cell r="C83">
            <v>0.16111111111111112</v>
          </cell>
          <cell r="D83">
            <v>0.19236111111111112</v>
          </cell>
          <cell r="E83">
            <v>0.40486111111111112</v>
          </cell>
          <cell r="F83">
            <v>0.43402777777777779</v>
          </cell>
          <cell r="G83">
            <v>0.64444444444444449</v>
          </cell>
          <cell r="J83" t="str">
            <v>-</v>
          </cell>
          <cell r="K83" t="str">
            <v>- - - - -</v>
          </cell>
          <cell r="L83" t="str">
            <v>Wheelchair</v>
          </cell>
          <cell r="N83">
            <v>423</v>
          </cell>
          <cell r="O83" t="e">
            <v>#VALUE!</v>
          </cell>
          <cell r="P83">
            <v>0.42291666666666672</v>
          </cell>
          <cell r="Q83" t="str">
            <v>Epping</v>
          </cell>
          <cell r="R83" t="str">
            <v>Rhodes</v>
          </cell>
          <cell r="V83">
            <v>0.24374999999999999</v>
          </cell>
          <cell r="W83" t="e">
            <v>#VALUE!</v>
          </cell>
          <cell r="AA83" t="e">
            <v>#VALUE!</v>
          </cell>
          <cell r="AB83" t="e">
            <v>#VALUE!</v>
          </cell>
        </row>
        <row r="84">
          <cell r="A84">
            <v>404</v>
          </cell>
          <cell r="B84" t="str">
            <v>PBC</v>
          </cell>
          <cell r="C84">
            <v>0.17152777777777781</v>
          </cell>
          <cell r="D84">
            <v>0.20277777777777781</v>
          </cell>
          <cell r="E84">
            <v>0.42569444444444443</v>
          </cell>
          <cell r="F84">
            <v>0.4548611111111111</v>
          </cell>
          <cell r="G84">
            <v>0.55069444444444449</v>
          </cell>
          <cell r="J84" t="str">
            <v>-</v>
          </cell>
          <cell r="K84" t="str">
            <v>- - - - -</v>
          </cell>
          <cell r="L84" t="str">
            <v>Wheelchair</v>
          </cell>
          <cell r="O84" t="e">
            <v>#VALUE!</v>
          </cell>
          <cell r="P84">
            <v>0.31874999999999998</v>
          </cell>
          <cell r="Q84" t="str">
            <v>Epping</v>
          </cell>
          <cell r="R84" t="str">
            <v>Rhodes</v>
          </cell>
          <cell r="V84">
            <v>0.25416666666666665</v>
          </cell>
          <cell r="W84" t="e">
            <v>#VALUE!</v>
          </cell>
          <cell r="AA84" t="e">
            <v>#VALUE!</v>
          </cell>
          <cell r="AB84" t="e">
            <v>#VALUE!</v>
          </cell>
        </row>
        <row r="85">
          <cell r="A85">
            <v>405</v>
          </cell>
          <cell r="B85" t="str">
            <v>PBC</v>
          </cell>
          <cell r="C85">
            <v>0.21319444444444446</v>
          </cell>
          <cell r="D85">
            <v>0.24444444444444446</v>
          </cell>
          <cell r="E85">
            <v>0.36319444444444443</v>
          </cell>
          <cell r="F85">
            <v>0.3923611111111111</v>
          </cell>
          <cell r="G85">
            <v>0.60277777777777775</v>
          </cell>
          <cell r="J85" t="str">
            <v>-</v>
          </cell>
          <cell r="K85" t="str">
            <v>- - - - -</v>
          </cell>
          <cell r="L85" t="str">
            <v>Wheelchair</v>
          </cell>
          <cell r="N85">
            <v>425</v>
          </cell>
          <cell r="O85" t="e">
            <v>#VALUE!</v>
          </cell>
          <cell r="P85">
            <v>0.32916666666666661</v>
          </cell>
          <cell r="Q85" t="str">
            <v>Epping</v>
          </cell>
          <cell r="R85" t="str">
            <v>Rhodes</v>
          </cell>
          <cell r="V85">
            <v>0.14999999999999997</v>
          </cell>
          <cell r="W85" t="e">
            <v>#VALUE!</v>
          </cell>
          <cell r="AA85" t="e">
            <v>#VALUE!</v>
          </cell>
          <cell r="AB85" t="e">
            <v>#VALUE!</v>
          </cell>
        </row>
        <row r="86">
          <cell r="A86">
            <v>406</v>
          </cell>
          <cell r="B86" t="str">
            <v>SG</v>
          </cell>
          <cell r="C86">
            <v>0.33680555555555558</v>
          </cell>
          <cell r="D86">
            <v>0.35416666666666669</v>
          </cell>
          <cell r="E86">
            <v>0.5</v>
          </cell>
          <cell r="F86">
            <v>0.54166666666666663</v>
          </cell>
          <cell r="G86">
            <v>0.65486111111111112</v>
          </cell>
          <cell r="J86">
            <v>0.67569444444444438</v>
          </cell>
          <cell r="K86" t="str">
            <v>Minibus relief</v>
          </cell>
          <cell r="N86">
            <v>426</v>
          </cell>
          <cell r="O86">
            <v>0.29722222222222217</v>
          </cell>
          <cell r="P86">
            <v>0.2590277777777778</v>
          </cell>
          <cell r="Q86" t="str">
            <v>Rhodes</v>
          </cell>
          <cell r="R86" t="str">
            <v>Rhodes</v>
          </cell>
          <cell r="V86">
            <v>0.16319444444444442</v>
          </cell>
          <cell r="W86">
            <v>0.13402777777777775</v>
          </cell>
          <cell r="AA86">
            <v>0.29722222222222217</v>
          </cell>
          <cell r="AB86">
            <v>0.29722222222222217</v>
          </cell>
        </row>
        <row r="87">
          <cell r="A87">
            <v>421</v>
          </cell>
          <cell r="B87" t="str">
            <v>PBC</v>
          </cell>
          <cell r="C87">
            <v>0.54166666666666663</v>
          </cell>
          <cell r="D87">
            <v>0.57291666666666663</v>
          </cell>
          <cell r="E87">
            <v>0.77986111111111112</v>
          </cell>
          <cell r="F87">
            <v>0.80902777777777779</v>
          </cell>
          <cell r="G87">
            <v>1.0354166666666667</v>
          </cell>
          <cell r="J87" t="str">
            <v>-</v>
          </cell>
          <cell r="K87" t="str">
            <v>- - - - -</v>
          </cell>
          <cell r="L87" t="str">
            <v>Wheelchair</v>
          </cell>
          <cell r="N87">
            <v>401</v>
          </cell>
          <cell r="O87" t="e">
            <v>#VALUE!</v>
          </cell>
          <cell r="P87">
            <v>0.43333333333333346</v>
          </cell>
          <cell r="Q87" t="str">
            <v>Rhodes</v>
          </cell>
          <cell r="R87" t="str">
            <v>Epping</v>
          </cell>
          <cell r="V87">
            <v>0.23819444444444449</v>
          </cell>
          <cell r="W87" t="e">
            <v>#VALUE!</v>
          </cell>
          <cell r="AA87" t="e">
            <v>#VALUE!</v>
          </cell>
          <cell r="AB87" t="e">
            <v>#VALUE!</v>
          </cell>
        </row>
        <row r="88">
          <cell r="A88">
            <v>422</v>
          </cell>
          <cell r="B88" t="str">
            <v>PBC</v>
          </cell>
          <cell r="C88">
            <v>0.58333333333333337</v>
          </cell>
          <cell r="D88">
            <v>0.61458333333333337</v>
          </cell>
          <cell r="E88">
            <v>0.82152777777777786</v>
          </cell>
          <cell r="F88">
            <v>0.85069444444444453</v>
          </cell>
          <cell r="G88">
            <v>1.0666666666666667</v>
          </cell>
          <cell r="J88" t="str">
            <v>-</v>
          </cell>
          <cell r="K88" t="str">
            <v>- - - - -</v>
          </cell>
          <cell r="L88" t="str">
            <v>Wheelchair</v>
          </cell>
          <cell r="N88">
            <v>402</v>
          </cell>
          <cell r="O88" t="e">
            <v>#VALUE!</v>
          </cell>
          <cell r="P88">
            <v>0.42291666666666672</v>
          </cell>
          <cell r="Q88" t="str">
            <v>Rhodes</v>
          </cell>
          <cell r="R88" t="str">
            <v>Epping</v>
          </cell>
          <cell r="V88">
            <v>0.23819444444444449</v>
          </cell>
          <cell r="W88" t="e">
            <v>#VALUE!</v>
          </cell>
          <cell r="AA88" t="e">
            <v>#VALUE!</v>
          </cell>
          <cell r="AB88" t="e">
            <v>#VALUE!</v>
          </cell>
        </row>
        <row r="89">
          <cell r="A89">
            <v>423</v>
          </cell>
          <cell r="B89" t="str">
            <v>PBC</v>
          </cell>
          <cell r="C89">
            <v>0.60416666666666663</v>
          </cell>
          <cell r="D89">
            <v>0.63541666666666663</v>
          </cell>
          <cell r="E89">
            <v>0.84236111111111112</v>
          </cell>
          <cell r="F89">
            <v>0.87152777777777779</v>
          </cell>
          <cell r="G89">
            <v>1.0770833333333334</v>
          </cell>
          <cell r="J89" t="str">
            <v>-</v>
          </cell>
          <cell r="K89" t="str">
            <v>- - - - -</v>
          </cell>
          <cell r="L89" t="str">
            <v>Wheelchair</v>
          </cell>
          <cell r="N89">
            <v>403</v>
          </cell>
          <cell r="O89" t="e">
            <v>#VALUE!</v>
          </cell>
          <cell r="P89">
            <v>0.41249999999999998</v>
          </cell>
          <cell r="Q89" t="str">
            <v>Rhodes</v>
          </cell>
          <cell r="R89" t="str">
            <v>Epping</v>
          </cell>
          <cell r="V89">
            <v>0.23819444444444449</v>
          </cell>
          <cell r="W89" t="e">
            <v>#VALUE!</v>
          </cell>
          <cell r="AA89" t="e">
            <v>#VALUE!</v>
          </cell>
          <cell r="AB89" t="e">
            <v>#VALUE!</v>
          </cell>
        </row>
        <row r="90">
          <cell r="A90">
            <v>425</v>
          </cell>
          <cell r="B90" t="str">
            <v>PBC</v>
          </cell>
          <cell r="C90">
            <v>0.5625</v>
          </cell>
          <cell r="D90">
            <v>0.59375</v>
          </cell>
          <cell r="E90">
            <v>0.80069444444444449</v>
          </cell>
          <cell r="F90">
            <v>0.82986111111111116</v>
          </cell>
          <cell r="G90">
            <v>1.0145833333333334</v>
          </cell>
          <cell r="J90" t="str">
            <v>-</v>
          </cell>
          <cell r="K90" t="str">
            <v>- - - - -</v>
          </cell>
          <cell r="L90" t="str">
            <v>Wheelchair</v>
          </cell>
          <cell r="N90">
            <v>405</v>
          </cell>
          <cell r="O90" t="e">
            <v>#VALUE!</v>
          </cell>
          <cell r="P90">
            <v>0.39166666666666672</v>
          </cell>
          <cell r="Q90" t="str">
            <v>Rhodes</v>
          </cell>
          <cell r="R90" t="str">
            <v>Epping</v>
          </cell>
          <cell r="V90">
            <v>0.23819444444444449</v>
          </cell>
          <cell r="W90" t="e">
            <v>#VALUE!</v>
          </cell>
          <cell r="AA90" t="e">
            <v>#VALUE!</v>
          </cell>
          <cell r="AB90" t="e">
            <v>#VALUE!</v>
          </cell>
        </row>
        <row r="91">
          <cell r="A91">
            <v>426</v>
          </cell>
          <cell r="B91" t="str">
            <v>SG</v>
          </cell>
          <cell r="C91">
            <v>0.63194444444444442</v>
          </cell>
          <cell r="D91">
            <v>0.66666666666666663</v>
          </cell>
          <cell r="E91">
            <v>0.75902777777777775</v>
          </cell>
          <cell r="F91">
            <v>0.78819444444444442</v>
          </cell>
          <cell r="G91">
            <v>0.93402777777777779</v>
          </cell>
          <cell r="J91">
            <v>0.97569444444444442</v>
          </cell>
          <cell r="K91" t="str">
            <v>Minibus relief</v>
          </cell>
          <cell r="N91">
            <v>406</v>
          </cell>
          <cell r="O91">
            <v>0.31458333333333333</v>
          </cell>
          <cell r="P91">
            <v>0.23819444444444449</v>
          </cell>
          <cell r="Q91" t="str">
            <v>Rhodes</v>
          </cell>
          <cell r="R91" t="str">
            <v>WEST RYDE</v>
          </cell>
          <cell r="V91">
            <v>0.12708333333333333</v>
          </cell>
          <cell r="W91">
            <v>0.1875</v>
          </cell>
          <cell r="AA91">
            <v>0.31458333333333333</v>
          </cell>
          <cell r="AB91">
            <v>0.31458333333333333</v>
          </cell>
        </row>
        <row r="92">
          <cell r="A92">
            <v>427</v>
          </cell>
          <cell r="B92" t="str">
            <v>PBC</v>
          </cell>
          <cell r="C92">
            <v>0.73958333333333337</v>
          </cell>
          <cell r="D92">
            <v>0.77083333333333337</v>
          </cell>
          <cell r="E92">
            <v>0.86319444444444438</v>
          </cell>
          <cell r="F92">
            <v>0.89236111111111105</v>
          </cell>
          <cell r="G92">
            <v>1.0562500000000001</v>
          </cell>
          <cell r="J92" t="str">
            <v>-</v>
          </cell>
          <cell r="K92" t="str">
            <v>- - - - -</v>
          </cell>
          <cell r="O92" t="e">
            <v>#VALUE!</v>
          </cell>
          <cell r="P92">
            <v>0.2562500000000002</v>
          </cell>
          <cell r="Q92" t="str">
            <v>Rhodes</v>
          </cell>
          <cell r="R92" t="str">
            <v>Epping</v>
          </cell>
          <cell r="V92">
            <v>0.12361111111111101</v>
          </cell>
          <cell r="W92" t="e">
            <v>#VALUE!</v>
          </cell>
          <cell r="AA92" t="e">
            <v>#VALUE!</v>
          </cell>
          <cell r="AB92" t="e">
            <v>#VALUE!</v>
          </cell>
        </row>
        <row r="93">
          <cell r="L93" t="str">
            <v>Route 84T1 shifts</v>
          </cell>
          <cell r="N93" t="str">
            <v>Sat</v>
          </cell>
          <cell r="O93" t="str">
            <v>TOTAL</v>
          </cell>
          <cell r="P93">
            <v>4.3076388888888903</v>
          </cell>
        </row>
        <row r="95">
          <cell r="B95" t="str">
            <v>SUNDAY reductions</v>
          </cell>
        </row>
        <row r="96">
          <cell r="B96" t="str">
            <v>Nil</v>
          </cell>
          <cell r="O96" t="str">
            <v/>
          </cell>
          <cell r="P96">
            <v>0</v>
          </cell>
        </row>
        <row r="97">
          <cell r="L97" t="str">
            <v>Reductions</v>
          </cell>
          <cell r="O97" t="str">
            <v>Sub-total</v>
          </cell>
          <cell r="P97">
            <v>0</v>
          </cell>
        </row>
        <row r="99">
          <cell r="O99" t="str">
            <v>Sunday TOTAL</v>
          </cell>
          <cell r="P99">
            <v>4.3076388888888903</v>
          </cell>
        </row>
        <row r="103">
          <cell r="B103" t="str">
            <v xml:space="preserve">Route 42T1 shifts (Minibus)   </v>
          </cell>
          <cell r="H103" t="str">
            <v>West Ryde - Denistone - Eastwood</v>
          </cell>
        </row>
        <row r="104">
          <cell r="A104">
            <v>4201</v>
          </cell>
          <cell r="B104" t="str">
            <v>TGL</v>
          </cell>
          <cell r="D104">
            <v>0.20833333333333334</v>
          </cell>
          <cell r="G104">
            <v>0.67361111111111116</v>
          </cell>
          <cell r="L104" t="str">
            <v>Minibus</v>
          </cell>
          <cell r="N104">
            <v>4202</v>
          </cell>
          <cell r="O104" t="str">
            <v/>
          </cell>
          <cell r="P104">
            <v>0.46527777777777779</v>
          </cell>
        </row>
        <row r="105">
          <cell r="A105">
            <v>4202</v>
          </cell>
          <cell r="B105" t="str">
            <v>TGL</v>
          </cell>
          <cell r="D105">
            <v>0.67361111111111116</v>
          </cell>
          <cell r="G105">
            <v>1.0694444444444444</v>
          </cell>
          <cell r="K105" t="str">
            <v>Sunday finish 24:55</v>
          </cell>
          <cell r="L105" t="str">
            <v>Minibus</v>
          </cell>
          <cell r="N105">
            <v>4201</v>
          </cell>
          <cell r="O105" t="str">
            <v/>
          </cell>
          <cell r="P105">
            <v>0.39583333333333326</v>
          </cell>
        </row>
        <row r="106">
          <cell r="L106" t="str">
            <v xml:space="preserve">Route 42T1 shifts (Minibus)   </v>
          </cell>
          <cell r="N106" t="str">
            <v>Sat</v>
          </cell>
          <cell r="O106" t="str">
            <v>TOTAL</v>
          </cell>
          <cell r="P106">
            <v>0.86111111111111105</v>
          </cell>
        </row>
        <row r="108">
          <cell r="B108" t="str">
            <v>less Sunday reductions</v>
          </cell>
        </row>
        <row r="109">
          <cell r="B109">
            <v>4202</v>
          </cell>
          <cell r="F109">
            <v>1.0381944444444444</v>
          </cell>
          <cell r="G109">
            <v>1.0694444444444444</v>
          </cell>
          <cell r="K109" t="str">
            <v>Sunday finish 24:55</v>
          </cell>
          <cell r="O109" t="str">
            <v/>
          </cell>
          <cell r="P109">
            <v>3.125E-2</v>
          </cell>
        </row>
        <row r="110">
          <cell r="L110" t="str">
            <v>Reductions</v>
          </cell>
          <cell r="O110" t="str">
            <v>Sub-total</v>
          </cell>
          <cell r="P110">
            <v>3.125E-2</v>
          </cell>
        </row>
        <row r="112">
          <cell r="O112" t="str">
            <v>Sunday TOTAL</v>
          </cell>
          <cell r="P112">
            <v>0.82986111111111105</v>
          </cell>
        </row>
        <row r="115">
          <cell r="B115" t="str">
            <v>Route 43T1 shifts</v>
          </cell>
          <cell r="F115" t="str">
            <v>Hornsby - Strathfield   Express</v>
          </cell>
          <cell r="Y115" t="str">
            <v>USUAL ALLOCATION</v>
          </cell>
        </row>
        <row r="116">
          <cell r="A116">
            <v>4301</v>
          </cell>
          <cell r="B116" t="str">
            <v>TP</v>
          </cell>
          <cell r="C116">
            <v>0.16666666666666669</v>
          </cell>
          <cell r="D116">
            <v>0.19791666666666666</v>
          </cell>
          <cell r="E116">
            <v>0.37152777777777773</v>
          </cell>
          <cell r="F116">
            <v>0.39930555555555552</v>
          </cell>
          <cell r="G116">
            <v>0.50347222222222221</v>
          </cell>
          <cell r="J116">
            <v>0.53819444444444442</v>
          </cell>
          <cell r="K116" t="str">
            <v>- - - - -</v>
          </cell>
          <cell r="L116" t="str">
            <v>Wheelchair</v>
          </cell>
          <cell r="N116">
            <v>4321</v>
          </cell>
          <cell r="O116">
            <v>0.34374999999999994</v>
          </cell>
          <cell r="P116">
            <v>0.27777777777777779</v>
          </cell>
          <cell r="Q116" t="str">
            <v>Strathfield</v>
          </cell>
          <cell r="R116" t="str">
            <v>Strathfield</v>
          </cell>
          <cell r="S116">
            <v>0.3125</v>
          </cell>
          <cell r="T116">
            <v>0.59027777777777779</v>
          </cell>
          <cell r="V116">
            <v>0.20486111111111105</v>
          </cell>
          <cell r="W116">
            <v>0.1388888888888889</v>
          </cell>
          <cell r="AA116">
            <v>0.34374999999999994</v>
          </cell>
          <cell r="AB116">
            <v>0.34374999999999994</v>
          </cell>
        </row>
        <row r="117">
          <cell r="A117">
            <v>4302</v>
          </cell>
          <cell r="B117" t="str">
            <v>Ki</v>
          </cell>
          <cell r="C117">
            <v>0.21180555555555561</v>
          </cell>
          <cell r="D117">
            <v>0.25694444444444448</v>
          </cell>
          <cell r="E117">
            <v>0.3923611111111111</v>
          </cell>
          <cell r="F117">
            <v>0.4201388888888889</v>
          </cell>
          <cell r="G117">
            <v>0.55902777777777779</v>
          </cell>
          <cell r="J117">
            <v>0.60763888888888884</v>
          </cell>
          <cell r="K117" t="str">
            <v>- - - - -</v>
          </cell>
          <cell r="L117" t="str">
            <v>Wheelchair</v>
          </cell>
          <cell r="N117">
            <v>4322</v>
          </cell>
          <cell r="O117">
            <v>0.36805555555555547</v>
          </cell>
          <cell r="P117">
            <v>0.27430555555555552</v>
          </cell>
          <cell r="Q117" t="str">
            <v>Hornsby</v>
          </cell>
          <cell r="R117" t="str">
            <v>Hornsby</v>
          </cell>
          <cell r="S117">
            <v>0.27430555555555558</v>
          </cell>
          <cell r="T117">
            <v>0.54861111111111116</v>
          </cell>
          <cell r="U117" t="str">
            <v>suits Mt K</v>
          </cell>
          <cell r="V117">
            <v>0.1805555555555555</v>
          </cell>
          <cell r="W117">
            <v>0.18749999999999994</v>
          </cell>
          <cell r="AA117">
            <v>0.36805555555555547</v>
          </cell>
          <cell r="AB117">
            <v>0.36805555555555547</v>
          </cell>
        </row>
        <row r="118">
          <cell r="A118">
            <v>4303</v>
          </cell>
          <cell r="B118" t="str">
            <v>Ki</v>
          </cell>
          <cell r="C118">
            <v>0.14930555555555558</v>
          </cell>
          <cell r="D118">
            <v>0.19444444444444445</v>
          </cell>
          <cell r="E118">
            <v>0.3298611111111111</v>
          </cell>
          <cell r="F118">
            <v>0.3576388888888889</v>
          </cell>
          <cell r="G118">
            <v>0.49652777777777779</v>
          </cell>
          <cell r="J118">
            <v>0.54513888888888884</v>
          </cell>
          <cell r="K118" t="str">
            <v>- - - - -</v>
          </cell>
          <cell r="L118" t="str">
            <v>Wheelchair</v>
          </cell>
          <cell r="N118" t="str">
            <v>forms 4329</v>
          </cell>
          <cell r="O118">
            <v>0.36805555555555547</v>
          </cell>
          <cell r="P118">
            <v>0.27430555555555558</v>
          </cell>
          <cell r="Q118" t="str">
            <v>Hornsby</v>
          </cell>
          <cell r="R118" t="str">
            <v>Hornsby</v>
          </cell>
          <cell r="S118">
            <v>0.37152777777777768</v>
          </cell>
          <cell r="T118">
            <v>0.64583333333333326</v>
          </cell>
          <cell r="U118" t="str">
            <v>suits Mt K</v>
          </cell>
          <cell r="V118">
            <v>0.18055555555555552</v>
          </cell>
          <cell r="W118">
            <v>0.18749999999999994</v>
          </cell>
          <cell r="AA118">
            <v>0.36805555555555547</v>
          </cell>
          <cell r="AB118">
            <v>0.36805555555555547</v>
          </cell>
        </row>
        <row r="119">
          <cell r="A119">
            <v>4304</v>
          </cell>
          <cell r="B119" t="str">
            <v>TP</v>
          </cell>
          <cell r="C119">
            <v>0.20833333333333337</v>
          </cell>
          <cell r="D119">
            <v>0.23958333333333334</v>
          </cell>
          <cell r="E119">
            <v>0.41319444444444442</v>
          </cell>
          <cell r="F119">
            <v>0.44097222222222221</v>
          </cell>
          <cell r="G119">
            <v>0.61805555555555558</v>
          </cell>
          <cell r="J119">
            <v>0.65277777777777779</v>
          </cell>
          <cell r="K119" t="str">
            <v>- - - - -</v>
          </cell>
          <cell r="L119" t="str">
            <v>Wheelchair</v>
          </cell>
          <cell r="N119">
            <v>4324</v>
          </cell>
          <cell r="O119">
            <v>0.41666666666666663</v>
          </cell>
          <cell r="P119">
            <v>0.35069444444444442</v>
          </cell>
          <cell r="Q119" t="str">
            <v>Strathfield</v>
          </cell>
          <cell r="R119" t="str">
            <v>Strathfield</v>
          </cell>
          <cell r="S119">
            <v>0.30555555555555547</v>
          </cell>
          <cell r="T119">
            <v>0.65624999999999989</v>
          </cell>
          <cell r="V119">
            <v>0.20486111111111105</v>
          </cell>
          <cell r="W119">
            <v>0.21180555555555558</v>
          </cell>
          <cell r="AA119">
            <v>0.41666666666666663</v>
          </cell>
          <cell r="AB119">
            <v>0.41666666666666663</v>
          </cell>
        </row>
        <row r="120">
          <cell r="A120">
            <v>4305</v>
          </cell>
          <cell r="B120" t="str">
            <v>Ki</v>
          </cell>
          <cell r="C120">
            <v>0.17013888888888892</v>
          </cell>
          <cell r="D120">
            <v>0.21527777777777779</v>
          </cell>
          <cell r="E120">
            <v>0.35069444444444442</v>
          </cell>
          <cell r="F120">
            <v>0.37847222222222221</v>
          </cell>
          <cell r="G120">
            <v>0.51736111111111105</v>
          </cell>
          <cell r="J120">
            <v>0.5659722222222221</v>
          </cell>
          <cell r="K120" t="str">
            <v>- - - - -</v>
          </cell>
          <cell r="L120" t="str">
            <v>Wheelchair</v>
          </cell>
          <cell r="N120">
            <v>4325</v>
          </cell>
          <cell r="O120">
            <v>0.36805555555555536</v>
          </cell>
          <cell r="P120">
            <v>0.27430555555555547</v>
          </cell>
          <cell r="Q120" t="str">
            <v>Hornsby</v>
          </cell>
          <cell r="R120" t="str">
            <v>Hornsby</v>
          </cell>
          <cell r="S120">
            <v>0.27430555555555547</v>
          </cell>
          <cell r="T120">
            <v>0.54861111111111094</v>
          </cell>
          <cell r="U120" t="str">
            <v>suits Mt K</v>
          </cell>
          <cell r="V120">
            <v>0.1805555555555555</v>
          </cell>
          <cell r="W120">
            <v>0.18749999999999989</v>
          </cell>
          <cell r="AA120">
            <v>0.36805555555555536</v>
          </cell>
          <cell r="AB120">
            <v>0.36805555555555536</v>
          </cell>
        </row>
        <row r="121">
          <cell r="A121">
            <v>4306</v>
          </cell>
          <cell r="B121" t="str">
            <v>Ki</v>
          </cell>
          <cell r="C121">
            <v>0.18055555555555558</v>
          </cell>
          <cell r="D121">
            <v>0.22569444444444445</v>
          </cell>
          <cell r="E121">
            <v>0.43402777777777773</v>
          </cell>
          <cell r="F121">
            <v>0.46180555555555552</v>
          </cell>
          <cell r="G121">
            <v>0.60069444444444442</v>
          </cell>
          <cell r="J121">
            <v>0.64930555555555547</v>
          </cell>
          <cell r="K121" t="str">
            <v>- - - - -</v>
          </cell>
          <cell r="N121">
            <v>4326</v>
          </cell>
          <cell r="O121">
            <v>0.4409722222222221</v>
          </cell>
          <cell r="P121">
            <v>0.34722222222222221</v>
          </cell>
          <cell r="Q121" t="str">
            <v>Hornsby</v>
          </cell>
          <cell r="R121" t="str">
            <v>Hornsby</v>
          </cell>
          <cell r="S121">
            <v>0.28819444444444464</v>
          </cell>
          <cell r="T121">
            <v>0.63541666666666685</v>
          </cell>
          <cell r="U121" t="str">
            <v>suits Mt K</v>
          </cell>
          <cell r="V121">
            <v>0.25347222222222215</v>
          </cell>
          <cell r="W121">
            <v>0.18749999999999994</v>
          </cell>
          <cell r="AA121">
            <v>0.43055555555555547</v>
          </cell>
          <cell r="AB121">
            <v>0.43055555555555552</v>
          </cell>
        </row>
        <row r="122">
          <cell r="A122">
            <v>4307</v>
          </cell>
          <cell r="B122" t="str">
            <v>TP</v>
          </cell>
          <cell r="C122">
            <v>0.1875</v>
          </cell>
          <cell r="D122">
            <v>0.21875</v>
          </cell>
          <cell r="E122">
            <v>0.4548611111111111</v>
          </cell>
          <cell r="F122">
            <v>0.4826388888888889</v>
          </cell>
          <cell r="G122">
            <v>0.65972222222222221</v>
          </cell>
          <cell r="J122">
            <v>0.69444444444444442</v>
          </cell>
          <cell r="K122" t="str">
            <v>- - - - -</v>
          </cell>
          <cell r="L122" t="str">
            <v>Wheelchair</v>
          </cell>
          <cell r="N122">
            <v>4327</v>
          </cell>
          <cell r="O122">
            <v>0.47916666666666663</v>
          </cell>
          <cell r="P122">
            <v>0.41319444444444442</v>
          </cell>
          <cell r="Q122" t="str">
            <v>Strathfield</v>
          </cell>
          <cell r="R122" t="str">
            <v>Strathfield</v>
          </cell>
          <cell r="S122">
            <v>0.36111111111111105</v>
          </cell>
          <cell r="T122">
            <v>0.77430555555555547</v>
          </cell>
          <cell r="V122">
            <v>0.2673611111111111</v>
          </cell>
          <cell r="W122">
            <v>0.21180555555555552</v>
          </cell>
          <cell r="AA122">
            <v>0.42013888888888884</v>
          </cell>
          <cell r="AB122">
            <v>0.4201388888888889</v>
          </cell>
        </row>
        <row r="123">
          <cell r="A123">
            <v>4308</v>
          </cell>
          <cell r="B123" t="str">
            <v>MtK</v>
          </cell>
          <cell r="C123">
            <v>0.32152777777777775</v>
          </cell>
          <cell r="D123">
            <v>0.34027777777777773</v>
          </cell>
          <cell r="E123">
            <v>0.47569444444444448</v>
          </cell>
          <cell r="F123">
            <v>0.50347222222222221</v>
          </cell>
          <cell r="G123">
            <v>0.72569444444444453</v>
          </cell>
          <cell r="H123">
            <v>0.75347222222222221</v>
          </cell>
          <cell r="I123">
            <v>0.81944444444444453</v>
          </cell>
          <cell r="J123">
            <v>0.84166666666666667</v>
          </cell>
          <cell r="K123" t="str">
            <v>- - - - -</v>
          </cell>
          <cell r="L123" t="str">
            <v>Wheelchair</v>
          </cell>
          <cell r="O123">
            <v>0.46458333333333346</v>
          </cell>
          <cell r="P123">
            <v>0.42361111111111133</v>
          </cell>
          <cell r="Q123" t="str">
            <v>Hornsby</v>
          </cell>
          <cell r="R123" t="str">
            <v>Hornsby</v>
          </cell>
          <cell r="U123" t="str">
            <v>suits Mt K</v>
          </cell>
          <cell r="V123">
            <v>0.15416666666666673</v>
          </cell>
          <cell r="W123">
            <v>0.33819444444444446</v>
          </cell>
          <cell r="AA123">
            <v>0.40277777777777801</v>
          </cell>
          <cell r="AB123">
            <v>0.40277777777777785</v>
          </cell>
        </row>
        <row r="124">
          <cell r="A124">
            <v>4321</v>
          </cell>
          <cell r="B124" t="str">
            <v>TP</v>
          </cell>
          <cell r="C124">
            <v>0.47222222222222221</v>
          </cell>
          <cell r="D124">
            <v>0.51041666666666663</v>
          </cell>
          <cell r="E124">
            <v>0.68402777777777779</v>
          </cell>
          <cell r="F124">
            <v>0.71180555555555547</v>
          </cell>
          <cell r="G124">
            <v>0.85069444444444431</v>
          </cell>
          <cell r="J124">
            <v>0.90277777777777757</v>
          </cell>
          <cell r="K124" t="str">
            <v>- - - - -</v>
          </cell>
          <cell r="L124" t="str">
            <v>Wheelchair</v>
          </cell>
          <cell r="N124">
            <v>4301</v>
          </cell>
          <cell r="O124">
            <v>0.40277777777777768</v>
          </cell>
          <cell r="P124">
            <v>0.3125</v>
          </cell>
          <cell r="Q124" t="str">
            <v>Strathfield</v>
          </cell>
          <cell r="R124" t="str">
            <v>Hornsby</v>
          </cell>
          <cell r="V124">
            <v>0.21180555555555558</v>
          </cell>
          <cell r="W124">
            <v>0.1909722222222221</v>
          </cell>
          <cell r="AA124">
            <v>0.40277777777777768</v>
          </cell>
          <cell r="AB124">
            <v>0.40277777777777768</v>
          </cell>
        </row>
        <row r="125">
          <cell r="A125">
            <v>4322</v>
          </cell>
          <cell r="B125" t="str">
            <v>Ki</v>
          </cell>
          <cell r="C125">
            <v>0.52083333333333337</v>
          </cell>
          <cell r="D125">
            <v>0.56944444444444442</v>
          </cell>
          <cell r="E125">
            <v>0.70486111111111116</v>
          </cell>
          <cell r="F125">
            <v>0.73263888888888884</v>
          </cell>
          <cell r="G125">
            <v>0.87152777777777768</v>
          </cell>
          <cell r="J125">
            <v>0.92013888888888873</v>
          </cell>
          <cell r="K125" t="str">
            <v>- - - - -</v>
          </cell>
          <cell r="L125" t="str">
            <v>Wheelchair</v>
          </cell>
          <cell r="N125">
            <v>4302</v>
          </cell>
          <cell r="O125">
            <v>0.37152777777777768</v>
          </cell>
          <cell r="P125">
            <v>0.27430555555555558</v>
          </cell>
          <cell r="Q125" t="str">
            <v>Hornsby</v>
          </cell>
          <cell r="R125" t="str">
            <v>Hornsby</v>
          </cell>
          <cell r="U125" t="str">
            <v>suits Mt K</v>
          </cell>
          <cell r="V125">
            <v>0.18402777777777779</v>
          </cell>
          <cell r="W125">
            <v>0.18749999999999989</v>
          </cell>
          <cell r="AA125">
            <v>0.37152777777777768</v>
          </cell>
          <cell r="AB125">
            <v>0.37152777777777768</v>
          </cell>
        </row>
        <row r="126">
          <cell r="A126">
            <v>4324</v>
          </cell>
          <cell r="B126" t="str">
            <v>TP</v>
          </cell>
          <cell r="C126">
            <v>0.58680555555555558</v>
          </cell>
          <cell r="D126">
            <v>0.625</v>
          </cell>
          <cell r="E126">
            <v>0.78819444444444442</v>
          </cell>
          <cell r="F126">
            <v>0.82638888888888895</v>
          </cell>
          <cell r="G126">
            <v>0.96875</v>
          </cell>
          <cell r="J126">
            <v>1.0208333333333333</v>
          </cell>
          <cell r="K126" t="str">
            <v>- - - - -</v>
          </cell>
          <cell r="N126">
            <v>4304</v>
          </cell>
          <cell r="O126">
            <v>0.39583333333333315</v>
          </cell>
          <cell r="P126">
            <v>0.30555555555555547</v>
          </cell>
          <cell r="Q126" t="str">
            <v>Strathfield</v>
          </cell>
          <cell r="R126" t="str">
            <v>Hornsby</v>
          </cell>
          <cell r="V126">
            <v>0.20138888888888884</v>
          </cell>
          <cell r="W126">
            <v>0.19444444444444431</v>
          </cell>
          <cell r="AA126">
            <v>0.39583333333333315</v>
          </cell>
          <cell r="AB126">
            <v>0.39583333333333315</v>
          </cell>
        </row>
        <row r="127">
          <cell r="A127">
            <v>4325</v>
          </cell>
          <cell r="B127" t="str">
            <v>Ki</v>
          </cell>
          <cell r="C127">
            <v>0.47916666666666669</v>
          </cell>
          <cell r="D127">
            <v>0.52777777777777779</v>
          </cell>
          <cell r="E127">
            <v>0.66319444444444442</v>
          </cell>
          <cell r="F127">
            <v>0.6909722222222221</v>
          </cell>
          <cell r="G127">
            <v>0.82986111111111094</v>
          </cell>
          <cell r="J127">
            <v>0.87847222222222199</v>
          </cell>
          <cell r="K127" t="str">
            <v>- - - - -</v>
          </cell>
          <cell r="L127" t="str">
            <v>Wheelchair</v>
          </cell>
          <cell r="N127">
            <v>4305</v>
          </cell>
          <cell r="O127">
            <v>0.37152777777777762</v>
          </cell>
          <cell r="P127">
            <v>0.27430555555555547</v>
          </cell>
          <cell r="Q127" t="str">
            <v>Hornsby</v>
          </cell>
          <cell r="R127" t="str">
            <v>Hornsby</v>
          </cell>
          <cell r="U127" t="str">
            <v>suits Mt K</v>
          </cell>
          <cell r="V127">
            <v>0.18402777777777773</v>
          </cell>
          <cell r="W127">
            <v>0.18749999999999989</v>
          </cell>
          <cell r="AA127">
            <v>0.37152777777777762</v>
          </cell>
          <cell r="AB127">
            <v>0.37152777777777762</v>
          </cell>
        </row>
        <row r="128">
          <cell r="A128">
            <v>4326</v>
          </cell>
          <cell r="B128" t="str">
            <v>Ki</v>
          </cell>
          <cell r="C128">
            <v>0.5625</v>
          </cell>
          <cell r="D128">
            <v>0.61111111111111105</v>
          </cell>
          <cell r="E128">
            <v>0.74652777777777779</v>
          </cell>
          <cell r="F128">
            <v>0.77430555555555547</v>
          </cell>
          <cell r="G128">
            <v>0.92708333333333337</v>
          </cell>
          <cell r="J128">
            <v>0.97569444444444442</v>
          </cell>
          <cell r="K128" t="str">
            <v>- - - - -</v>
          </cell>
          <cell r="N128">
            <v>4306</v>
          </cell>
          <cell r="O128">
            <v>0.38541666666666674</v>
          </cell>
          <cell r="P128">
            <v>0.28819444444444464</v>
          </cell>
          <cell r="Q128" t="str">
            <v>Hornsby</v>
          </cell>
          <cell r="R128" t="str">
            <v>Hornsby</v>
          </cell>
          <cell r="U128" t="str">
            <v>suits Mt K</v>
          </cell>
          <cell r="V128">
            <v>0.18402777777777779</v>
          </cell>
          <cell r="W128">
            <v>0.20138888888888895</v>
          </cell>
          <cell r="AA128">
            <v>0.38541666666666674</v>
          </cell>
          <cell r="AB128">
            <v>0.38541666666666674</v>
          </cell>
        </row>
        <row r="129">
          <cell r="A129">
            <v>4327</v>
          </cell>
          <cell r="B129" t="str">
            <v>TP</v>
          </cell>
          <cell r="C129">
            <v>0.62847222222222221</v>
          </cell>
          <cell r="D129">
            <v>0.66666666666666663</v>
          </cell>
          <cell r="E129">
            <v>0.76736111111111116</v>
          </cell>
          <cell r="F129">
            <v>0.79513888888888884</v>
          </cell>
          <cell r="G129">
            <v>0.97916666666666663</v>
          </cell>
          <cell r="H129">
            <v>1</v>
          </cell>
          <cell r="I129">
            <v>1.0763888888888888</v>
          </cell>
          <cell r="J129">
            <v>1.1111111111111109</v>
          </cell>
          <cell r="K129" t="str">
            <v>- - - - -</v>
          </cell>
          <cell r="L129" t="str">
            <v>Wheelchair</v>
          </cell>
          <cell r="N129">
            <v>4307</v>
          </cell>
          <cell r="O129">
            <v>0.43402777777777779</v>
          </cell>
          <cell r="P129">
            <v>0.36111111111111105</v>
          </cell>
          <cell r="Q129" t="str">
            <v>Strathfield</v>
          </cell>
          <cell r="R129" t="str">
            <v>Strathfield</v>
          </cell>
          <cell r="V129">
            <v>0.13888888888888895</v>
          </cell>
          <cell r="W129">
            <v>0.3159722222222221</v>
          </cell>
          <cell r="AA129">
            <v>0.40972222222222243</v>
          </cell>
          <cell r="AB129">
            <v>0.40972222222222232</v>
          </cell>
        </row>
        <row r="130">
          <cell r="A130">
            <v>4329</v>
          </cell>
          <cell r="B130" t="str">
            <v>Ki</v>
          </cell>
          <cell r="C130">
            <v>0.62500000000000011</v>
          </cell>
          <cell r="D130">
            <v>0.67361111111111116</v>
          </cell>
          <cell r="E130">
            <v>0.84722222222222221</v>
          </cell>
          <cell r="F130">
            <v>0.88194444444444442</v>
          </cell>
          <cell r="G130">
            <v>1.0208333333333333</v>
          </cell>
          <cell r="H130">
            <v>1.0416666666666667</v>
          </cell>
          <cell r="I130">
            <v>1.1006944444444444</v>
          </cell>
          <cell r="J130">
            <v>1.1284722222222221</v>
          </cell>
          <cell r="K130" t="str">
            <v>- - - - -</v>
          </cell>
          <cell r="L130" t="str">
            <v>Wheelchair</v>
          </cell>
          <cell r="N130" t="str">
            <v>off 4303</v>
          </cell>
          <cell r="O130">
            <v>0.44791666666666641</v>
          </cell>
          <cell r="P130">
            <v>0.37152777777777768</v>
          </cell>
          <cell r="Q130" t="str">
            <v>Hornsby</v>
          </cell>
          <cell r="R130" t="str">
            <v>Strathfield</v>
          </cell>
          <cell r="U130" t="str">
            <v>suits Mt K</v>
          </cell>
          <cell r="V130">
            <v>0.2222222222222221</v>
          </cell>
          <cell r="W130">
            <v>0.24652777777777768</v>
          </cell>
          <cell r="AA130">
            <v>0.40277777777777757</v>
          </cell>
          <cell r="AB130">
            <v>0.40277777777777768</v>
          </cell>
        </row>
        <row r="131">
          <cell r="L131" t="str">
            <v>Route 43T1 shifts</v>
          </cell>
          <cell r="N131" t="str">
            <v>Sat</v>
          </cell>
          <cell r="O131" t="str">
            <v>TOTAL</v>
          </cell>
          <cell r="P131">
            <v>4.8229166666666661</v>
          </cell>
        </row>
        <row r="133">
          <cell r="B133" t="str">
            <v>SUNDAY reductions</v>
          </cell>
        </row>
        <row r="134">
          <cell r="B134" t="str">
            <v>Nil</v>
          </cell>
        </row>
        <row r="135">
          <cell r="B135" t="str">
            <v>Nil</v>
          </cell>
        </row>
        <row r="136">
          <cell r="L136" t="str">
            <v>Reductions</v>
          </cell>
          <cell r="O136" t="str">
            <v>Sub-total</v>
          </cell>
          <cell r="P136">
            <v>0</v>
          </cell>
        </row>
        <row r="138">
          <cell r="O138" t="str">
            <v>Sunday TOTAL</v>
          </cell>
          <cell r="P138">
            <v>4.8229166666666661</v>
          </cell>
        </row>
        <row r="142">
          <cell r="B142" t="str">
            <v>Route 44T1 shifts</v>
          </cell>
          <cell r="F142" t="str">
            <v>Berowra to Hornsby</v>
          </cell>
        </row>
        <row r="143">
          <cell r="E143" t="str">
            <v>NOT RUNNING</v>
          </cell>
          <cell r="H143">
            <v>4401</v>
          </cell>
          <cell r="K143" t="str">
            <v>- - - - -</v>
          </cell>
          <cell r="L143" t="str">
            <v>Wheelchair</v>
          </cell>
          <cell r="N143">
            <v>20</v>
          </cell>
          <cell r="O143" t="str">
            <v/>
          </cell>
          <cell r="P143" t="e">
            <v>#VALUE!</v>
          </cell>
          <cell r="Q143" t="str">
            <v>Berowra</v>
          </cell>
          <cell r="R143" t="str">
            <v>Berowra</v>
          </cell>
          <cell r="V143" t="e">
            <v>#VALUE!</v>
          </cell>
          <cell r="W143">
            <v>0</v>
          </cell>
          <cell r="AA143" t="str">
            <v/>
          </cell>
          <cell r="AB143" t="str">
            <v/>
          </cell>
        </row>
        <row r="144">
          <cell r="E144" t="str">
            <v>NOT RUNNING</v>
          </cell>
          <cell r="H144">
            <v>4402</v>
          </cell>
          <cell r="K144" t="str">
            <v>- - - - -</v>
          </cell>
          <cell r="L144" t="str">
            <v>Wheelchair</v>
          </cell>
          <cell r="N144">
            <v>20</v>
          </cell>
          <cell r="O144" t="str">
            <v/>
          </cell>
          <cell r="P144" t="e">
            <v>#VALUE!</v>
          </cell>
          <cell r="Q144" t="str">
            <v>Berowra</v>
          </cell>
          <cell r="R144" t="str">
            <v>Berowra</v>
          </cell>
          <cell r="V144" t="e">
            <v>#VALUE!</v>
          </cell>
          <cell r="W144">
            <v>0</v>
          </cell>
          <cell r="AA144" t="str">
            <v/>
          </cell>
          <cell r="AB144" t="str">
            <v/>
          </cell>
        </row>
        <row r="145">
          <cell r="E145" t="str">
            <v>NOT RUNNING</v>
          </cell>
          <cell r="H145">
            <v>4421</v>
          </cell>
          <cell r="K145" t="str">
            <v>- - - - -</v>
          </cell>
          <cell r="L145" t="str">
            <v>Wheelchair</v>
          </cell>
          <cell r="N145">
            <v>-20</v>
          </cell>
          <cell r="O145" t="str">
            <v/>
          </cell>
          <cell r="P145" t="e">
            <v>#VALUE!</v>
          </cell>
          <cell r="Q145" t="str">
            <v>Berowra</v>
          </cell>
          <cell r="R145" t="str">
            <v>Berowra</v>
          </cell>
          <cell r="V145" t="e">
            <v>#VALUE!</v>
          </cell>
          <cell r="W145">
            <v>0</v>
          </cell>
          <cell r="AA145" t="str">
            <v/>
          </cell>
          <cell r="AB145" t="str">
            <v/>
          </cell>
        </row>
        <row r="146">
          <cell r="E146" t="str">
            <v>NOT RUNNING</v>
          </cell>
          <cell r="H146">
            <v>4422</v>
          </cell>
          <cell r="K146" t="str">
            <v>- - - - -</v>
          </cell>
          <cell r="L146" t="str">
            <v>Wheelchair</v>
          </cell>
          <cell r="N146">
            <v>-20</v>
          </cell>
          <cell r="O146" t="str">
            <v/>
          </cell>
          <cell r="P146" t="e">
            <v>#VALUE!</v>
          </cell>
          <cell r="Q146" t="str">
            <v>Berowra</v>
          </cell>
          <cell r="R146" t="str">
            <v>Berowra</v>
          </cell>
          <cell r="V146" t="e">
            <v>#VALUE!</v>
          </cell>
          <cell r="W146">
            <v>0</v>
          </cell>
          <cell r="AA146" t="str">
            <v/>
          </cell>
          <cell r="AB146" t="str">
            <v/>
          </cell>
        </row>
        <row r="147">
          <cell r="L147" t="str">
            <v>Route 44T1 shifts</v>
          </cell>
          <cell r="N147" t="str">
            <v>Sat</v>
          </cell>
          <cell r="O147" t="str">
            <v>TOTAL</v>
          </cell>
          <cell r="P147" t="e">
            <v>#VALUE!</v>
          </cell>
        </row>
        <row r="149">
          <cell r="B149" t="str">
            <v>SUNDAY reductions</v>
          </cell>
        </row>
        <row r="150">
          <cell r="B150" t="str">
            <v>Nil</v>
          </cell>
          <cell r="P150" t="e">
            <v>#NAME?</v>
          </cell>
        </row>
        <row r="151">
          <cell r="B151" t="str">
            <v>Nil</v>
          </cell>
        </row>
        <row r="152">
          <cell r="L152" t="str">
            <v>Reductions</v>
          </cell>
          <cell r="O152" t="str">
            <v>Sub-total</v>
          </cell>
          <cell r="P152" t="e">
            <v>#NAME?</v>
          </cell>
        </row>
        <row r="155">
          <cell r="B155" t="str">
            <v>Route 45T1 shifts</v>
          </cell>
          <cell r="F155" t="str">
            <v>Berowra - Gordon</v>
          </cell>
          <cell r="Y155" t="str">
            <v>USUAL ALLOCATION</v>
          </cell>
        </row>
        <row r="156">
          <cell r="A156">
            <v>4501</v>
          </cell>
          <cell r="B156" t="str">
            <v>MtK</v>
          </cell>
          <cell r="C156">
            <v>0.1423611111111111</v>
          </cell>
          <cell r="D156">
            <v>0.16666666666666666</v>
          </cell>
          <cell r="E156">
            <v>0.40069444444444446</v>
          </cell>
          <cell r="F156">
            <v>0.42847222222222281</v>
          </cell>
          <cell r="G156">
            <v>0.5680555555555562</v>
          </cell>
          <cell r="J156">
            <v>0.58541666666666725</v>
          </cell>
          <cell r="K156" t="str">
            <v>- - - - -</v>
          </cell>
          <cell r="L156" t="str">
            <v>Wheelchair</v>
          </cell>
          <cell r="N156">
            <v>4521</v>
          </cell>
          <cell r="O156">
            <v>0.4152777777777778</v>
          </cell>
          <cell r="P156">
            <v>0.37361111111111123</v>
          </cell>
          <cell r="Q156" t="str">
            <v>Gordon</v>
          </cell>
          <cell r="R156" t="str">
            <v>Berowra</v>
          </cell>
          <cell r="S156">
            <v>0.37222222222222234</v>
          </cell>
          <cell r="T156">
            <v>0.74583333333333357</v>
          </cell>
          <cell r="U156" t="str">
            <v>suits Mt K</v>
          </cell>
          <cell r="V156">
            <v>0.25833333333333336</v>
          </cell>
          <cell r="W156">
            <v>0.15694444444444444</v>
          </cell>
          <cell r="Y156" t="str">
            <v>MtK</v>
          </cell>
          <cell r="AA156">
            <v>0.4152777777777778</v>
          </cell>
          <cell r="AB156">
            <v>0.4152777777777778</v>
          </cell>
        </row>
        <row r="157">
          <cell r="A157">
            <v>4502</v>
          </cell>
          <cell r="B157" t="str">
            <v>MtK</v>
          </cell>
          <cell r="C157">
            <v>0.14930555555555558</v>
          </cell>
          <cell r="D157">
            <v>0.16319444444444445</v>
          </cell>
          <cell r="E157">
            <v>0.38055555555555542</v>
          </cell>
          <cell r="F157">
            <v>0.40763888888888877</v>
          </cell>
          <cell r="G157">
            <v>0.54722222222222205</v>
          </cell>
          <cell r="J157">
            <v>0.5645833333333331</v>
          </cell>
          <cell r="K157" t="str">
            <v>- - - - -</v>
          </cell>
          <cell r="L157" t="str">
            <v>Wheelchair</v>
          </cell>
          <cell r="N157">
            <v>4522</v>
          </cell>
          <cell r="O157">
            <v>0.38819444444444418</v>
          </cell>
          <cell r="P157">
            <v>0.35694444444444429</v>
          </cell>
          <cell r="Q157" t="str">
            <v>Berowra</v>
          </cell>
          <cell r="R157" t="str">
            <v>Berowra</v>
          </cell>
          <cell r="S157">
            <v>0.44513888888888919</v>
          </cell>
          <cell r="T157">
            <v>0.80208333333333348</v>
          </cell>
          <cell r="U157" t="str">
            <v>suits Mt K</v>
          </cell>
          <cell r="V157">
            <v>0.23124999999999984</v>
          </cell>
          <cell r="W157">
            <v>0.15694444444444433</v>
          </cell>
          <cell r="Y157" t="str">
            <v>MtK</v>
          </cell>
          <cell r="AA157">
            <v>0.38819444444444418</v>
          </cell>
          <cell r="AB157">
            <v>0.38819444444444418</v>
          </cell>
        </row>
        <row r="158">
          <cell r="A158">
            <v>4503</v>
          </cell>
          <cell r="B158" t="str">
            <v>SG</v>
          </cell>
          <cell r="C158" t="e">
            <v>#NAME?</v>
          </cell>
          <cell r="D158">
            <v>0.19375000000000001</v>
          </cell>
          <cell r="E158">
            <v>0.33888888888888885</v>
          </cell>
          <cell r="F158">
            <v>0.3659722222222222</v>
          </cell>
          <cell r="G158">
            <v>0.50555555555555554</v>
          </cell>
          <cell r="J158" t="e">
            <v>#NAME?</v>
          </cell>
          <cell r="K158" t="str">
            <v>- - - - -</v>
          </cell>
          <cell r="L158" t="str">
            <v>Wheelchair</v>
          </cell>
          <cell r="O158" t="e">
            <v>#NAME?</v>
          </cell>
          <cell r="P158">
            <v>0.28472222222222221</v>
          </cell>
          <cell r="Q158" t="str">
            <v>Berowra</v>
          </cell>
          <cell r="R158" t="str">
            <v>Berowra</v>
          </cell>
          <cell r="S158" t="e">
            <v>#NAME?</v>
          </cell>
          <cell r="T158" t="e">
            <v>#NAME?</v>
          </cell>
          <cell r="U158" t="str">
            <v>suits Mt K</v>
          </cell>
          <cell r="V158" t="e">
            <v>#NAME?</v>
          </cell>
          <cell r="W158" t="e">
            <v>#NAME?</v>
          </cell>
          <cell r="Y158" t="str">
            <v>MtK</v>
          </cell>
          <cell r="AA158" t="e">
            <v>#NAME?</v>
          </cell>
          <cell r="AB158" t="e">
            <v>#NAME?</v>
          </cell>
        </row>
        <row r="159">
          <cell r="A159">
            <v>4504</v>
          </cell>
          <cell r="B159" t="str">
            <v>SG</v>
          </cell>
          <cell r="C159">
            <v>0.20347222222222222</v>
          </cell>
          <cell r="D159">
            <v>0.24166666666666667</v>
          </cell>
          <cell r="E159">
            <v>0.42222222222222244</v>
          </cell>
          <cell r="F159">
            <v>0.44930555555555579</v>
          </cell>
          <cell r="G159">
            <v>0.58888888888888913</v>
          </cell>
          <cell r="J159" t="e">
            <v>#NAME?</v>
          </cell>
          <cell r="K159" t="str">
            <v>- - - - -</v>
          </cell>
          <cell r="N159">
            <v>4524</v>
          </cell>
          <cell r="O159" t="e">
            <v>#NAME?</v>
          </cell>
          <cell r="P159">
            <v>0.32013888888888908</v>
          </cell>
          <cell r="Q159" t="str">
            <v>Gordon</v>
          </cell>
          <cell r="R159" t="str">
            <v>Berowra</v>
          </cell>
          <cell r="S159">
            <v>0.34097222222222257</v>
          </cell>
          <cell r="T159">
            <v>0.66111111111111165</v>
          </cell>
          <cell r="U159" t="str">
            <v>suits Mt K</v>
          </cell>
          <cell r="V159">
            <v>0.21875000000000022</v>
          </cell>
          <cell r="W159" t="e">
            <v>#NAME?</v>
          </cell>
          <cell r="Y159" t="str">
            <v>MtK</v>
          </cell>
          <cell r="AA159" t="e">
            <v>#NAME?</v>
          </cell>
          <cell r="AB159" t="e">
            <v>#NAME?</v>
          </cell>
        </row>
        <row r="160">
          <cell r="A160">
            <v>4505</v>
          </cell>
          <cell r="B160" t="str">
            <v>SG</v>
          </cell>
          <cell r="C160" t="e">
            <v>#NAME?</v>
          </cell>
          <cell r="D160">
            <v>0.22500000000000001</v>
          </cell>
          <cell r="E160">
            <v>0.35972222222222244</v>
          </cell>
          <cell r="F160">
            <v>0.38680555555555579</v>
          </cell>
          <cell r="G160">
            <v>0.52638888888888913</v>
          </cell>
          <cell r="J160" t="e">
            <v>#NAME?</v>
          </cell>
          <cell r="K160" t="str">
            <v>- - - - -</v>
          </cell>
          <cell r="L160" t="str">
            <v>Wheelchair</v>
          </cell>
          <cell r="N160">
            <v>4525</v>
          </cell>
          <cell r="O160" t="e">
            <v>#NAME?</v>
          </cell>
          <cell r="P160">
            <v>0.2743055555555558</v>
          </cell>
          <cell r="Q160" t="str">
            <v>Berowra</v>
          </cell>
          <cell r="R160" t="str">
            <v>Berowra</v>
          </cell>
          <cell r="S160">
            <v>0.41388888888888975</v>
          </cell>
          <cell r="T160">
            <v>0.68819444444444555</v>
          </cell>
          <cell r="U160" t="str">
            <v>suits Mt K</v>
          </cell>
          <cell r="V160" t="e">
            <v>#NAME?</v>
          </cell>
          <cell r="W160" t="e">
            <v>#NAME?</v>
          </cell>
          <cell r="Y160" t="str">
            <v>MtK</v>
          </cell>
          <cell r="AA160" t="e">
            <v>#NAME?</v>
          </cell>
          <cell r="AB160" t="e">
            <v>#NAME?</v>
          </cell>
        </row>
        <row r="161">
          <cell r="A161">
            <v>4506</v>
          </cell>
          <cell r="B161" t="str">
            <v>SG</v>
          </cell>
          <cell r="C161" t="e">
            <v>#NAME?</v>
          </cell>
          <cell r="D161">
            <v>0.22569444444444445</v>
          </cell>
          <cell r="E161">
            <v>0.44305555555555542</v>
          </cell>
          <cell r="F161">
            <v>0.47013888888888877</v>
          </cell>
          <cell r="G161">
            <v>0.60972222222222205</v>
          </cell>
          <cell r="J161" t="e">
            <v>#NAME?</v>
          </cell>
          <cell r="K161" t="str">
            <v>- - - - -</v>
          </cell>
          <cell r="L161" t="str">
            <v>Wheelchair</v>
          </cell>
          <cell r="N161">
            <v>4526</v>
          </cell>
          <cell r="O161" t="e">
            <v>#NAME?</v>
          </cell>
          <cell r="P161">
            <v>0.35694444444444429</v>
          </cell>
          <cell r="Q161" t="str">
            <v>Berowra</v>
          </cell>
          <cell r="R161" t="str">
            <v>Berowra</v>
          </cell>
          <cell r="S161">
            <v>0.34097222222222401</v>
          </cell>
          <cell r="T161">
            <v>0.69791666666666829</v>
          </cell>
          <cell r="U161" t="str">
            <v>suits Mt K</v>
          </cell>
          <cell r="V161" t="e">
            <v>#NAME?</v>
          </cell>
          <cell r="W161" t="e">
            <v>#NAME?</v>
          </cell>
          <cell r="Y161" t="str">
            <v>MtK</v>
          </cell>
          <cell r="AA161" t="e">
            <v>#NAME?</v>
          </cell>
          <cell r="AB161" t="e">
            <v>#NAME?</v>
          </cell>
        </row>
        <row r="162">
          <cell r="A162">
            <v>4507</v>
          </cell>
          <cell r="B162" t="str">
            <v>MtK</v>
          </cell>
          <cell r="C162">
            <v>0.23194444444444448</v>
          </cell>
          <cell r="D162">
            <v>0.24583333333333335</v>
          </cell>
          <cell r="E162">
            <v>0.46388888888888846</v>
          </cell>
          <cell r="F162">
            <v>0.49097222222222181</v>
          </cell>
          <cell r="G162">
            <v>0.63055555555555509</v>
          </cell>
          <cell r="J162">
            <v>0.64791666666666614</v>
          </cell>
          <cell r="K162" t="str">
            <v>- - - - -</v>
          </cell>
          <cell r="L162" t="str">
            <v>Wheelchair</v>
          </cell>
          <cell r="N162">
            <v>4527</v>
          </cell>
          <cell r="O162">
            <v>0.38888888888888828</v>
          </cell>
          <cell r="P162">
            <v>0.3576388888888884</v>
          </cell>
          <cell r="Q162" t="str">
            <v>Berowra</v>
          </cell>
          <cell r="R162" t="str">
            <v>Berowra</v>
          </cell>
          <cell r="S162">
            <v>0.4034722222222229</v>
          </cell>
          <cell r="T162">
            <v>0.76111111111111129</v>
          </cell>
          <cell r="U162" t="str">
            <v>suits Mt K</v>
          </cell>
          <cell r="V162">
            <v>0.23194444444444398</v>
          </cell>
          <cell r="W162">
            <v>0.15694444444444433</v>
          </cell>
          <cell r="Y162" t="str">
            <v>MtK</v>
          </cell>
          <cell r="AA162">
            <v>0.38888888888888828</v>
          </cell>
          <cell r="AB162">
            <v>0.38888888888888828</v>
          </cell>
        </row>
        <row r="163">
          <cell r="A163">
            <v>4508</v>
          </cell>
          <cell r="B163" t="str">
            <v>MtK</v>
          </cell>
          <cell r="C163">
            <v>0.33472222222222225</v>
          </cell>
          <cell r="D163">
            <v>0.34861111111111115</v>
          </cell>
          <cell r="E163">
            <v>0.484722222222221</v>
          </cell>
          <cell r="F163">
            <v>0.51180555555555429</v>
          </cell>
          <cell r="G163">
            <v>0.65138888888888768</v>
          </cell>
          <cell r="J163">
            <v>0.66874999999999873</v>
          </cell>
          <cell r="K163" t="str">
            <v>- - - - -</v>
          </cell>
          <cell r="L163" t="str">
            <v>Wheelchair</v>
          </cell>
          <cell r="N163">
            <v>4528</v>
          </cell>
          <cell r="O163">
            <v>0.30694444444444324</v>
          </cell>
          <cell r="P163">
            <v>0.27569444444444319</v>
          </cell>
          <cell r="Q163" t="str">
            <v>Berowra</v>
          </cell>
          <cell r="R163" t="str">
            <v>Berowra</v>
          </cell>
          <cell r="S163">
            <v>0.40000000000000036</v>
          </cell>
          <cell r="T163">
            <v>0.67569444444444349</v>
          </cell>
          <cell r="U163" t="str">
            <v>suits Mt K</v>
          </cell>
          <cell r="V163">
            <v>0.14999999999999875</v>
          </cell>
          <cell r="W163">
            <v>0.15694444444444444</v>
          </cell>
          <cell r="Y163" t="str">
            <v>MtK</v>
          </cell>
          <cell r="AA163">
            <v>0.30694444444444324</v>
          </cell>
          <cell r="AB163">
            <v>0.30694444444444324</v>
          </cell>
        </row>
        <row r="164">
          <cell r="A164">
            <v>4521</v>
          </cell>
          <cell r="B164" t="str">
            <v>MtK</v>
          </cell>
          <cell r="C164">
            <v>0.56388888888888955</v>
          </cell>
          <cell r="D164">
            <v>0.57777777777777839</v>
          </cell>
          <cell r="E164">
            <v>0.71388888888888946</v>
          </cell>
          <cell r="F164">
            <v>0.74097222222222281</v>
          </cell>
          <cell r="G164">
            <v>0.8805555555555562</v>
          </cell>
          <cell r="H164">
            <v>0.90902777777777843</v>
          </cell>
          <cell r="I164">
            <v>0.97430555555555642</v>
          </cell>
          <cell r="J164">
            <v>0.99166666666666747</v>
          </cell>
          <cell r="K164" t="str">
            <v>- - - - -</v>
          </cell>
          <cell r="L164" t="str">
            <v>Wheelchair</v>
          </cell>
          <cell r="N164">
            <v>4501</v>
          </cell>
          <cell r="O164">
            <v>0.37222222222222234</v>
          </cell>
          <cell r="P164">
            <v>0.34097222222222245</v>
          </cell>
          <cell r="Q164" t="str">
            <v>Berowra</v>
          </cell>
          <cell r="R164" t="str">
            <v>Berowra</v>
          </cell>
          <cell r="U164" t="str">
            <v>suits Mt K</v>
          </cell>
          <cell r="V164">
            <v>0.14999999999999991</v>
          </cell>
          <cell r="W164">
            <v>0.25069444444444466</v>
          </cell>
          <cell r="Y164" t="str">
            <v>MtK</v>
          </cell>
          <cell r="AA164">
            <v>0.37222222222222234</v>
          </cell>
          <cell r="AB164">
            <v>0.37222222222222234</v>
          </cell>
        </row>
        <row r="165">
          <cell r="A165">
            <v>4522</v>
          </cell>
          <cell r="B165" t="str">
            <v>MtK</v>
          </cell>
          <cell r="C165">
            <v>0.5430555555555554</v>
          </cell>
          <cell r="D165">
            <v>0.55694444444444424</v>
          </cell>
          <cell r="E165">
            <v>0.69305555555555531</v>
          </cell>
          <cell r="F165">
            <v>0.72013888888888866</v>
          </cell>
          <cell r="G165">
            <v>0.85972222222222205</v>
          </cell>
          <cell r="H165">
            <v>0.88819444444444429</v>
          </cell>
          <cell r="I165">
            <v>1.026388888888889</v>
          </cell>
          <cell r="J165">
            <v>1.0437500000000002</v>
          </cell>
          <cell r="K165" t="str">
            <v>- - - - -</v>
          </cell>
          <cell r="L165" t="str">
            <v>Wheelchair</v>
          </cell>
          <cell r="N165">
            <v>4502</v>
          </cell>
          <cell r="O165">
            <v>0.44513888888888919</v>
          </cell>
          <cell r="P165">
            <v>0.41388888888888919</v>
          </cell>
          <cell r="Q165" t="str">
            <v>Berowra</v>
          </cell>
          <cell r="R165" t="str">
            <v>Berowra</v>
          </cell>
          <cell r="U165" t="str">
            <v>suits Mt K</v>
          </cell>
          <cell r="V165">
            <v>0.14999999999999991</v>
          </cell>
          <cell r="W165">
            <v>0.32361111111111152</v>
          </cell>
          <cell r="Y165" t="str">
            <v>MtK</v>
          </cell>
          <cell r="AA165">
            <v>0.40277777777777768</v>
          </cell>
          <cell r="AB165">
            <v>0.40277777777777768</v>
          </cell>
        </row>
        <row r="166">
          <cell r="A166">
            <v>4524</v>
          </cell>
          <cell r="B166" t="str">
            <v>SG</v>
          </cell>
          <cell r="C166" t="e">
            <v>#NAME?</v>
          </cell>
          <cell r="D166">
            <v>0.59861111111111132</v>
          </cell>
          <cell r="E166">
            <v>0.73472222222222239</v>
          </cell>
          <cell r="F166">
            <v>0.76180555555555574</v>
          </cell>
          <cell r="G166">
            <v>0.90138888888888902</v>
          </cell>
          <cell r="H166">
            <v>0.92986111111111125</v>
          </cell>
          <cell r="I166">
            <v>0.99513888888888946</v>
          </cell>
          <cell r="J166" t="e">
            <v>#NAME?</v>
          </cell>
          <cell r="K166" t="str">
            <v>- - - - -</v>
          </cell>
          <cell r="N166">
            <v>4504</v>
          </cell>
          <cell r="O166" t="e">
            <v>#NAME?</v>
          </cell>
          <cell r="P166">
            <v>0.34097222222222257</v>
          </cell>
          <cell r="Q166" t="str">
            <v>Berowra</v>
          </cell>
          <cell r="R166" t="str">
            <v>Berowra</v>
          </cell>
          <cell r="U166" t="str">
            <v>suits Mt K</v>
          </cell>
          <cell r="V166" t="e">
            <v>#NAME?</v>
          </cell>
          <cell r="W166" t="e">
            <v>#NAME?</v>
          </cell>
          <cell r="Y166" t="str">
            <v>MtK</v>
          </cell>
          <cell r="AA166" t="e">
            <v>#NAME?</v>
          </cell>
          <cell r="AB166" t="e">
            <v>#NAME?</v>
          </cell>
        </row>
        <row r="167">
          <cell r="A167">
            <v>4525</v>
          </cell>
          <cell r="B167" t="str">
            <v>SG</v>
          </cell>
          <cell r="C167" t="e">
            <v>#NAME?</v>
          </cell>
          <cell r="D167">
            <v>0.53611111111111132</v>
          </cell>
          <cell r="E167">
            <v>0.67222222222222239</v>
          </cell>
          <cell r="F167">
            <v>0.69930555555555574</v>
          </cell>
          <cell r="G167">
            <v>0.83888888888888902</v>
          </cell>
          <cell r="H167">
            <v>0.86736111111111125</v>
          </cell>
          <cell r="I167">
            <v>1.0055555555555566</v>
          </cell>
          <cell r="J167" t="e">
            <v>#NAME?</v>
          </cell>
          <cell r="K167" t="str">
            <v>- - - - -</v>
          </cell>
          <cell r="L167" t="str">
            <v>Wheelchair</v>
          </cell>
          <cell r="N167">
            <v>4505</v>
          </cell>
          <cell r="O167" t="e">
            <v>#NAME?</v>
          </cell>
          <cell r="P167">
            <v>0.41388888888888975</v>
          </cell>
          <cell r="Q167" t="str">
            <v>Berowra</v>
          </cell>
          <cell r="R167" t="str">
            <v>Berowra</v>
          </cell>
          <cell r="U167" t="str">
            <v>suits Mt K</v>
          </cell>
          <cell r="V167" t="e">
            <v>#NAME?</v>
          </cell>
          <cell r="W167" t="e">
            <v>#NAME?</v>
          </cell>
          <cell r="Y167" t="str">
            <v>MtK</v>
          </cell>
          <cell r="AA167" t="e">
            <v>#NAME?</v>
          </cell>
          <cell r="AB167" t="e">
            <v>#NAME?</v>
          </cell>
        </row>
        <row r="168">
          <cell r="A168">
            <v>4526</v>
          </cell>
          <cell r="B168" t="str">
            <v>SG</v>
          </cell>
          <cell r="C168" t="e">
            <v>#NAME?</v>
          </cell>
          <cell r="D168">
            <v>0.61944444444444424</v>
          </cell>
          <cell r="E168">
            <v>0.75555555555555531</v>
          </cell>
          <cell r="F168">
            <v>0.78263888888888866</v>
          </cell>
          <cell r="G168">
            <v>0.92222222222222205</v>
          </cell>
          <cell r="H168">
            <v>0.95069444444444429</v>
          </cell>
          <cell r="I168">
            <v>1.0159722222222238</v>
          </cell>
          <cell r="J168" t="e">
            <v>#NAME?</v>
          </cell>
          <cell r="K168" t="str">
            <v>- - - - -</v>
          </cell>
          <cell r="L168" t="str">
            <v>Wheelchair</v>
          </cell>
          <cell r="N168">
            <v>4506</v>
          </cell>
          <cell r="O168" t="e">
            <v>#NAME?</v>
          </cell>
          <cell r="P168">
            <v>0.34097222222222401</v>
          </cell>
          <cell r="Q168" t="str">
            <v>Berowra</v>
          </cell>
          <cell r="R168" t="str">
            <v>Berowra</v>
          </cell>
          <cell r="U168" t="str">
            <v>suits Mt K</v>
          </cell>
          <cell r="V168" t="e">
            <v>#NAME?</v>
          </cell>
          <cell r="W168" t="e">
            <v>#NAME?</v>
          </cell>
          <cell r="Y168" t="str">
            <v>MtK</v>
          </cell>
          <cell r="AA168" t="e">
            <v>#NAME?</v>
          </cell>
          <cell r="AB168" t="e">
            <v>#NAME?</v>
          </cell>
        </row>
        <row r="169">
          <cell r="A169">
            <v>4527</v>
          </cell>
          <cell r="B169" t="str">
            <v>MtK</v>
          </cell>
          <cell r="C169">
            <v>0.62638888888888844</v>
          </cell>
          <cell r="D169">
            <v>0.64027777777777728</v>
          </cell>
          <cell r="E169">
            <v>0.77638888888888835</v>
          </cell>
          <cell r="F169">
            <v>0.8034722222222217</v>
          </cell>
          <cell r="G169">
            <v>0.94305555555555509</v>
          </cell>
          <cell r="H169">
            <v>0.97152777777777732</v>
          </cell>
          <cell r="I169">
            <v>1.0993055555555558</v>
          </cell>
          <cell r="J169">
            <v>1.1166666666666669</v>
          </cell>
          <cell r="K169" t="str">
            <v>- - - - -</v>
          </cell>
          <cell r="N169">
            <v>4507</v>
          </cell>
          <cell r="O169">
            <v>0.4347222222222229</v>
          </cell>
          <cell r="P169">
            <v>0.4034722222222229</v>
          </cell>
          <cell r="Q169" t="str">
            <v>Berowra</v>
          </cell>
          <cell r="R169" t="str">
            <v>Berowra</v>
          </cell>
          <cell r="U169" t="str">
            <v>suits Mt K</v>
          </cell>
          <cell r="V169">
            <v>0.14999999999999991</v>
          </cell>
          <cell r="W169">
            <v>0.31319444444444522</v>
          </cell>
          <cell r="Y169" t="str">
            <v>MtK</v>
          </cell>
          <cell r="AA169">
            <v>0.40277777777777768</v>
          </cell>
          <cell r="AB169">
            <v>0.40277777777777768</v>
          </cell>
        </row>
        <row r="170">
          <cell r="A170">
            <v>4528</v>
          </cell>
          <cell r="B170" t="str">
            <v>MtK</v>
          </cell>
          <cell r="C170">
            <v>0.64722222222222103</v>
          </cell>
          <cell r="D170">
            <v>0.66111111111110987</v>
          </cell>
          <cell r="E170">
            <v>0.79722222222222094</v>
          </cell>
          <cell r="F170">
            <v>0.82430555555555429</v>
          </cell>
          <cell r="G170">
            <v>0.96388888888888768</v>
          </cell>
          <cell r="H170">
            <v>0.98611111111111116</v>
          </cell>
          <cell r="I170">
            <v>1.1104166666666671</v>
          </cell>
          <cell r="J170">
            <v>1.1277777777777782</v>
          </cell>
          <cell r="K170" t="str">
            <v>- - - - -</v>
          </cell>
          <cell r="L170" t="str">
            <v>Wheelchair</v>
          </cell>
          <cell r="N170">
            <v>4508</v>
          </cell>
          <cell r="O170">
            <v>0.43125000000000036</v>
          </cell>
          <cell r="P170">
            <v>0.40000000000000036</v>
          </cell>
          <cell r="Q170" t="str">
            <v>Berowra</v>
          </cell>
          <cell r="R170" t="str">
            <v>Berowra</v>
          </cell>
          <cell r="U170" t="str">
            <v>suits Mt K</v>
          </cell>
          <cell r="V170">
            <v>0.14999999999999991</v>
          </cell>
          <cell r="W170">
            <v>0.30347222222222392</v>
          </cell>
          <cell r="Y170" t="str">
            <v>MtK</v>
          </cell>
          <cell r="AA170">
            <v>0.40902777777777644</v>
          </cell>
          <cell r="AB170">
            <v>0.40902777777777644</v>
          </cell>
        </row>
        <row r="171">
          <cell r="A171">
            <v>4529</v>
          </cell>
          <cell r="B171" t="str">
            <v>SG</v>
          </cell>
          <cell r="C171" t="e">
            <v>#NAME?</v>
          </cell>
          <cell r="D171">
            <v>0.68194444444444446</v>
          </cell>
          <cell r="E171">
            <v>0.81805555555555554</v>
          </cell>
          <cell r="F171">
            <v>0.84513888888888888</v>
          </cell>
          <cell r="G171">
            <v>0.98472222222222228</v>
          </cell>
          <cell r="H171">
            <v>1.0069444444444444</v>
          </cell>
          <cell r="I171">
            <v>1.0784722222222225</v>
          </cell>
          <cell r="J171" t="e">
            <v>#NAME?</v>
          </cell>
          <cell r="K171" t="str">
            <v>- - - - -</v>
          </cell>
          <cell r="L171" t="str">
            <v>Wheelchair</v>
          </cell>
          <cell r="O171" t="e">
            <v>#NAME?</v>
          </cell>
          <cell r="P171">
            <v>0.34722222222222254</v>
          </cell>
          <cell r="Q171" t="str">
            <v>Berowra</v>
          </cell>
          <cell r="R171" t="str">
            <v>Berowra</v>
          </cell>
          <cell r="U171" t="str">
            <v>suits Mt K</v>
          </cell>
          <cell r="V171" t="e">
            <v>#NAME?</v>
          </cell>
          <cell r="W171" t="e">
            <v>#NAME?</v>
          </cell>
          <cell r="Y171" t="str">
            <v>MtK</v>
          </cell>
          <cell r="AA171" t="e">
            <v>#NAME?</v>
          </cell>
          <cell r="AB171" t="e">
            <v>#NAME?</v>
          </cell>
        </row>
        <row r="172">
          <cell r="L172" t="str">
            <v>Route 45T1 shifts</v>
          </cell>
          <cell r="N172" t="str">
            <v>Sat</v>
          </cell>
          <cell r="O172" t="str">
            <v>TOTAL</v>
          </cell>
          <cell r="P172">
            <v>5.6013888888888914</v>
          </cell>
        </row>
        <row r="174">
          <cell r="B174" t="str">
            <v>SUNDAY reductions</v>
          </cell>
        </row>
        <row r="175">
          <cell r="B175" t="str">
            <v>Nil</v>
          </cell>
          <cell r="P175" t="e">
            <v>#NAME?</v>
          </cell>
        </row>
        <row r="176">
          <cell r="B176" t="str">
            <v>Nil</v>
          </cell>
        </row>
        <row r="177">
          <cell r="L177" t="str">
            <v>Reductions</v>
          </cell>
          <cell r="O177" t="str">
            <v>Sub-total</v>
          </cell>
          <cell r="P177" t="e">
            <v>#NAME?</v>
          </cell>
        </row>
        <row r="179">
          <cell r="O179" t="str">
            <v>Sunday TOTAL</v>
          </cell>
          <cell r="P179" t="e">
            <v>#NAME?</v>
          </cell>
        </row>
        <row r="183">
          <cell r="B183" t="str">
            <v>Route 46T1 shifts</v>
          </cell>
          <cell r="F183" t="str">
            <v>Hornsby - Gordon   Express</v>
          </cell>
          <cell r="Y183" t="str">
            <v>USUAL ALLOCATION</v>
          </cell>
        </row>
        <row r="184">
          <cell r="A184">
            <v>4601</v>
          </cell>
          <cell r="B184" t="str">
            <v>Re</v>
          </cell>
          <cell r="C184">
            <v>0.12847222222222227</v>
          </cell>
          <cell r="D184">
            <v>0.17361111111111113</v>
          </cell>
          <cell r="E184">
            <v>0.37361111111111112</v>
          </cell>
          <cell r="F184">
            <v>0.4006944444444438</v>
          </cell>
          <cell r="G184">
            <v>0.51944444444444371</v>
          </cell>
          <cell r="J184">
            <v>0.56805555555555476</v>
          </cell>
          <cell r="K184" t="str">
            <v>- - - - -</v>
          </cell>
          <cell r="L184" t="str">
            <v>Wheelchair</v>
          </cell>
          <cell r="N184" t="str">
            <v>forms 4626</v>
          </cell>
          <cell r="O184">
            <v>0.41249999999999981</v>
          </cell>
          <cell r="P184">
            <v>0.31874999999999987</v>
          </cell>
          <cell r="Q184" t="str">
            <v>Hornsby</v>
          </cell>
          <cell r="R184" t="str">
            <v>Hornsby</v>
          </cell>
          <cell r="S184">
            <v>0.29722222222222894</v>
          </cell>
          <cell r="T184">
            <v>0.6159722222222288</v>
          </cell>
          <cell r="V184">
            <v>0.24513888888888885</v>
          </cell>
          <cell r="W184">
            <v>0.16736111111111096</v>
          </cell>
          <cell r="Y184" t="str">
            <v>MtK</v>
          </cell>
          <cell r="AA184">
            <v>0.40208333333333313</v>
          </cell>
          <cell r="AB184">
            <v>0.40208333333333313</v>
          </cell>
        </row>
        <row r="185">
          <cell r="A185">
            <v>4602</v>
          </cell>
          <cell r="B185" t="str">
            <v>Re</v>
          </cell>
          <cell r="C185">
            <v>0.15069444444444446</v>
          </cell>
          <cell r="D185">
            <v>0.19583333333333333</v>
          </cell>
          <cell r="E185">
            <v>0.39444444444444443</v>
          </cell>
          <cell r="F185">
            <v>0.4319444444444438</v>
          </cell>
          <cell r="G185">
            <v>0.59236111111111067</v>
          </cell>
          <cell r="J185">
            <v>0.64097222222222172</v>
          </cell>
          <cell r="K185" t="str">
            <v>- - - - -</v>
          </cell>
          <cell r="L185" t="str">
            <v>Wheelchair</v>
          </cell>
          <cell r="N185">
            <v>4622</v>
          </cell>
          <cell r="O185">
            <v>0.45277777777777795</v>
          </cell>
          <cell r="P185">
            <v>0.35902777777777795</v>
          </cell>
          <cell r="Q185" t="str">
            <v>Hornsby</v>
          </cell>
          <cell r="R185" t="str">
            <v>Hornsby</v>
          </cell>
          <cell r="S185">
            <v>0.27569444444445379</v>
          </cell>
          <cell r="T185">
            <v>0.63472222222223174</v>
          </cell>
          <cell r="V185">
            <v>0.24374999999999997</v>
          </cell>
          <cell r="W185">
            <v>0.20902777777777792</v>
          </cell>
          <cell r="Y185" t="str">
            <v>MtK</v>
          </cell>
          <cell r="AA185">
            <v>0.41041666666666721</v>
          </cell>
          <cell r="AB185">
            <v>0.41041666666666726</v>
          </cell>
        </row>
        <row r="186">
          <cell r="A186">
            <v>4603</v>
          </cell>
          <cell r="B186" t="str">
            <v>Re</v>
          </cell>
          <cell r="C186">
            <v>0.20277777777777781</v>
          </cell>
          <cell r="D186">
            <v>0.24791666666666667</v>
          </cell>
          <cell r="E186">
            <v>0.4465277777777778</v>
          </cell>
          <cell r="F186">
            <v>0.48819444444444443</v>
          </cell>
          <cell r="G186">
            <v>0.66527777777777675</v>
          </cell>
          <cell r="J186">
            <v>0.7138888888888878</v>
          </cell>
          <cell r="K186" t="str">
            <v>- - - - -</v>
          </cell>
          <cell r="L186" t="str">
            <v>Wheelchair</v>
          </cell>
          <cell r="N186">
            <v>4623</v>
          </cell>
          <cell r="O186">
            <v>0.46944444444444333</v>
          </cell>
          <cell r="P186">
            <v>0.37569444444444344</v>
          </cell>
          <cell r="Q186" t="str">
            <v>Hornsby</v>
          </cell>
          <cell r="R186" t="str">
            <v>Hornsby</v>
          </cell>
          <cell r="S186">
            <v>0.36527777777778292</v>
          </cell>
          <cell r="T186">
            <v>0.74097222222222636</v>
          </cell>
          <cell r="V186">
            <v>0.24374999999999999</v>
          </cell>
          <cell r="W186">
            <v>0.22569444444444337</v>
          </cell>
          <cell r="Y186" t="str">
            <v>MtK</v>
          </cell>
          <cell r="AA186">
            <v>0.40625</v>
          </cell>
          <cell r="AB186">
            <v>0.40625000000000006</v>
          </cell>
        </row>
        <row r="187">
          <cell r="A187">
            <v>4604</v>
          </cell>
          <cell r="B187" t="str">
            <v>Re</v>
          </cell>
          <cell r="C187">
            <v>0.22361111111111112</v>
          </cell>
          <cell r="D187">
            <v>0.26874999999999999</v>
          </cell>
          <cell r="E187">
            <v>0.42569444444444476</v>
          </cell>
          <cell r="F187">
            <v>0.45277777777777678</v>
          </cell>
          <cell r="G187">
            <v>0.61319444444444371</v>
          </cell>
          <cell r="J187">
            <v>0.66180555555555476</v>
          </cell>
          <cell r="K187" t="str">
            <v>- - - - -</v>
          </cell>
          <cell r="L187" t="str">
            <v>Wheelchair</v>
          </cell>
          <cell r="N187">
            <v>4624</v>
          </cell>
          <cell r="O187">
            <v>0.41111111111111165</v>
          </cell>
          <cell r="P187">
            <v>0.3173611111111117</v>
          </cell>
          <cell r="Q187" t="str">
            <v>Hornsby</v>
          </cell>
          <cell r="R187" t="str">
            <v>Hornsby</v>
          </cell>
          <cell r="S187">
            <v>0.31736111111111565</v>
          </cell>
          <cell r="T187">
            <v>0.63472222222222729</v>
          </cell>
          <cell r="V187">
            <v>0.20208333333333364</v>
          </cell>
          <cell r="W187">
            <v>0.20902777777777798</v>
          </cell>
          <cell r="Y187" t="str">
            <v>MtK</v>
          </cell>
          <cell r="AA187">
            <v>0.41111111111111165</v>
          </cell>
          <cell r="AB187">
            <v>0.41111111111111165</v>
          </cell>
        </row>
        <row r="188">
          <cell r="A188">
            <v>4605</v>
          </cell>
          <cell r="B188" t="str">
            <v>Re</v>
          </cell>
          <cell r="C188">
            <v>0.33819444444444413</v>
          </cell>
          <cell r="D188">
            <v>0.38333333333333303</v>
          </cell>
          <cell r="E188">
            <v>0.49861111111111078</v>
          </cell>
          <cell r="F188">
            <v>0.5256944444444428</v>
          </cell>
          <cell r="G188">
            <v>0.68611111111110967</v>
          </cell>
          <cell r="J188">
            <v>0.73472222222222072</v>
          </cell>
          <cell r="K188" t="str">
            <v>- - - - -</v>
          </cell>
          <cell r="N188">
            <v>4625</v>
          </cell>
          <cell r="O188">
            <v>0.36944444444444458</v>
          </cell>
          <cell r="P188">
            <v>0.27569444444444463</v>
          </cell>
          <cell r="Q188" t="str">
            <v>Hornsby</v>
          </cell>
          <cell r="R188" t="str">
            <v>Hornsby</v>
          </cell>
          <cell r="S188">
            <v>0.27569444444446067</v>
          </cell>
          <cell r="T188">
            <v>0.55138888888890536</v>
          </cell>
          <cell r="V188">
            <v>0.16041666666666665</v>
          </cell>
          <cell r="W188">
            <v>0.20902777777777792</v>
          </cell>
          <cell r="Y188" t="str">
            <v>MtK</v>
          </cell>
          <cell r="AA188">
            <v>0.36944444444444458</v>
          </cell>
          <cell r="AB188">
            <v>0.36944444444444458</v>
          </cell>
        </row>
        <row r="189">
          <cell r="A189">
            <v>4622</v>
          </cell>
          <cell r="B189" t="str">
            <v>Re</v>
          </cell>
          <cell r="C189">
            <v>0.55347222222222092</v>
          </cell>
          <cell r="D189">
            <v>0.60208333333333197</v>
          </cell>
          <cell r="E189">
            <v>0.75902777777777775</v>
          </cell>
          <cell r="F189">
            <v>0.78611111111110876</v>
          </cell>
          <cell r="G189">
            <v>0.90486111111111678</v>
          </cell>
          <cell r="J189">
            <v>0.95347222222222783</v>
          </cell>
          <cell r="K189" t="str">
            <v>- - - - -</v>
          </cell>
          <cell r="L189" t="str">
            <v>Wheelchair</v>
          </cell>
          <cell r="N189">
            <v>4602</v>
          </cell>
          <cell r="O189">
            <v>0.37291666666667589</v>
          </cell>
          <cell r="P189">
            <v>0.27569444444445379</v>
          </cell>
          <cell r="Q189" t="str">
            <v>Hornsby</v>
          </cell>
          <cell r="R189" t="str">
            <v>Hornsby</v>
          </cell>
          <cell r="V189">
            <v>0.20555555555555682</v>
          </cell>
          <cell r="W189">
            <v>0.16736111111111907</v>
          </cell>
          <cell r="Y189" t="str">
            <v>MtK</v>
          </cell>
          <cell r="AA189">
            <v>0.37291666666667589</v>
          </cell>
          <cell r="AB189">
            <v>0.37291666666667589</v>
          </cell>
        </row>
        <row r="190">
          <cell r="A190">
            <v>4623</v>
          </cell>
          <cell r="B190" t="str">
            <v>Re</v>
          </cell>
          <cell r="C190">
            <v>0.626388888888887</v>
          </cell>
          <cell r="D190">
            <v>0.67499999999999805</v>
          </cell>
          <cell r="E190">
            <v>0.83194444444444771</v>
          </cell>
          <cell r="F190">
            <v>0.87361111111111101</v>
          </cell>
          <cell r="G190">
            <v>1.0819444444444444</v>
          </cell>
          <cell r="J190">
            <v>1.1305555555555555</v>
          </cell>
          <cell r="K190" t="str">
            <v>- - - - -</v>
          </cell>
          <cell r="L190" t="str">
            <v>Wheelchair</v>
          </cell>
          <cell r="N190">
            <v>4603</v>
          </cell>
          <cell r="O190">
            <v>0.46250000000000513</v>
          </cell>
          <cell r="P190">
            <v>0.36527777777778292</v>
          </cell>
          <cell r="Q190" t="str">
            <v>Hornsby</v>
          </cell>
          <cell r="R190" t="str">
            <v>Hornsby</v>
          </cell>
          <cell r="V190">
            <v>0.20555555555556071</v>
          </cell>
          <cell r="W190">
            <v>0.25694444444444453</v>
          </cell>
          <cell r="Y190" t="str">
            <v>MtK</v>
          </cell>
          <cell r="AA190">
            <v>0.40625000000000344</v>
          </cell>
          <cell r="AB190">
            <v>0.40625000000000333</v>
          </cell>
        </row>
        <row r="191">
          <cell r="A191">
            <v>4624</v>
          </cell>
          <cell r="B191" t="str">
            <v>Re</v>
          </cell>
          <cell r="C191">
            <v>0.57430555555555396</v>
          </cell>
          <cell r="D191">
            <v>0.62291666666666501</v>
          </cell>
          <cell r="E191">
            <v>0.77986111111111167</v>
          </cell>
          <cell r="F191">
            <v>0.81736111111110876</v>
          </cell>
          <cell r="G191">
            <v>0.97777777777777775</v>
          </cell>
          <cell r="J191">
            <v>1.0263888888888888</v>
          </cell>
          <cell r="K191" t="str">
            <v>- - - - -</v>
          </cell>
          <cell r="L191" t="str">
            <v>Wheelchair</v>
          </cell>
          <cell r="N191">
            <v>4604</v>
          </cell>
          <cell r="O191">
            <v>0.41458333333333774</v>
          </cell>
          <cell r="P191">
            <v>0.31736111111111565</v>
          </cell>
          <cell r="Q191" t="str">
            <v>Hornsby</v>
          </cell>
          <cell r="R191" t="str">
            <v>Hornsby</v>
          </cell>
          <cell r="V191">
            <v>0.20555555555555771</v>
          </cell>
          <cell r="W191">
            <v>0.20902777777778003</v>
          </cell>
          <cell r="Y191" t="str">
            <v>MtK</v>
          </cell>
          <cell r="AA191">
            <v>0.40416666666667106</v>
          </cell>
          <cell r="AB191">
            <v>0.40416666666667106</v>
          </cell>
        </row>
        <row r="192">
          <cell r="A192">
            <v>4625</v>
          </cell>
          <cell r="B192" t="str">
            <v>Re</v>
          </cell>
          <cell r="C192">
            <v>0.64722222222221992</v>
          </cell>
          <cell r="D192">
            <v>0.69583333333333097</v>
          </cell>
          <cell r="E192">
            <v>0.81111111111111367</v>
          </cell>
          <cell r="F192">
            <v>0.8381944444444418</v>
          </cell>
          <cell r="G192">
            <v>0.99861111111111978</v>
          </cell>
          <cell r="J192">
            <v>1.0472222222222309</v>
          </cell>
          <cell r="K192" t="str">
            <v>- - - - -</v>
          </cell>
          <cell r="N192">
            <v>4605</v>
          </cell>
          <cell r="O192">
            <v>0.37291666666668277</v>
          </cell>
          <cell r="P192">
            <v>0.27569444444446067</v>
          </cell>
          <cell r="Q192" t="str">
            <v>Hornsby</v>
          </cell>
          <cell r="R192" t="str">
            <v>Hornsby</v>
          </cell>
          <cell r="V192">
            <v>0.16388888888889375</v>
          </cell>
          <cell r="W192">
            <v>0.20902777777778914</v>
          </cell>
          <cell r="Y192" t="str">
            <v>MtK</v>
          </cell>
          <cell r="AA192">
            <v>0.37291666666668277</v>
          </cell>
          <cell r="AB192">
            <v>0.37291666666668277</v>
          </cell>
        </row>
        <row r="193">
          <cell r="A193">
            <v>4626</v>
          </cell>
          <cell r="B193" t="str">
            <v>Re</v>
          </cell>
          <cell r="C193">
            <v>0.720138888888887</v>
          </cell>
          <cell r="D193">
            <v>0.76874999999999805</v>
          </cell>
          <cell r="E193">
            <v>0.88402777777778274</v>
          </cell>
          <cell r="F193">
            <v>0.91180555555555576</v>
          </cell>
          <cell r="G193">
            <v>1.09375</v>
          </cell>
          <cell r="J193">
            <v>1.1423611111111112</v>
          </cell>
          <cell r="K193" t="str">
            <v>- - - - -</v>
          </cell>
          <cell r="L193" t="str">
            <v>Wheelchair</v>
          </cell>
          <cell r="N193" t="str">
            <v>off 4601</v>
          </cell>
          <cell r="O193">
            <v>0.39444444444445115</v>
          </cell>
          <cell r="P193">
            <v>0.29722222222222894</v>
          </cell>
          <cell r="Q193" t="str">
            <v>Hornsby</v>
          </cell>
          <cell r="R193" t="str">
            <v>Hornsby</v>
          </cell>
          <cell r="V193">
            <v>0.16388888888889575</v>
          </cell>
          <cell r="W193">
            <v>0.2305555555555554</v>
          </cell>
          <cell r="Y193" t="str">
            <v>MtK</v>
          </cell>
          <cell r="AA193">
            <v>0.38402777777778446</v>
          </cell>
          <cell r="AB193">
            <v>0.38402777777778446</v>
          </cell>
        </row>
        <row r="194">
          <cell r="L194" t="str">
            <v>Route 46T1 shifts</v>
          </cell>
          <cell r="N194" t="str">
            <v>Sat</v>
          </cell>
          <cell r="O194" t="str">
            <v>TOTAL</v>
          </cell>
          <cell r="P194">
            <v>3.1777777777778189</v>
          </cell>
        </row>
        <row r="196">
          <cell r="B196" t="str">
            <v>SUNDAY reductions</v>
          </cell>
        </row>
        <row r="197">
          <cell r="B197" t="str">
            <v>Nil</v>
          </cell>
          <cell r="P197" t="e">
            <v>#NAME?</v>
          </cell>
        </row>
        <row r="198">
          <cell r="B198" t="str">
            <v>Nil</v>
          </cell>
        </row>
        <row r="199">
          <cell r="L199" t="str">
            <v>Reductions</v>
          </cell>
          <cell r="O199" t="str">
            <v>Sub-total</v>
          </cell>
          <cell r="P199" t="e">
            <v>#NAME?</v>
          </cell>
        </row>
        <row r="201">
          <cell r="O201" t="str">
            <v>Sunday TOTAL</v>
          </cell>
          <cell r="P201" t="e">
            <v>#NAME?</v>
          </cell>
        </row>
        <row r="206">
          <cell r="A206" t="str">
            <v>901 AM</v>
          </cell>
          <cell r="B206" t="str">
            <v>PBC</v>
          </cell>
          <cell r="C206">
            <v>0.27083333333333337</v>
          </cell>
          <cell r="D206">
            <v>0.29166666666666669</v>
          </cell>
          <cell r="G206">
            <v>0.5625</v>
          </cell>
          <cell r="J206" t="str">
            <v>-</v>
          </cell>
          <cell r="K206" t="str">
            <v>- - - - -</v>
          </cell>
          <cell r="L206" t="str">
            <v>Wheelchair</v>
          </cell>
        </row>
        <row r="207">
          <cell r="A207" t="str">
            <v>901 PM</v>
          </cell>
          <cell r="B207" t="str">
            <v>PBC</v>
          </cell>
          <cell r="C207">
            <v>0.54166666666666663</v>
          </cell>
          <cell r="D207">
            <v>0.5625</v>
          </cell>
          <cell r="G207">
            <v>0.83333333333333337</v>
          </cell>
          <cell r="J207" t="str">
            <v>-</v>
          </cell>
          <cell r="K207" t="str">
            <v>- - - - -</v>
          </cell>
          <cell r="L207" t="str">
            <v>Wheelchair</v>
          </cell>
        </row>
        <row r="208">
          <cell r="A208" t="str">
            <v>902 AM</v>
          </cell>
          <cell r="B208" t="str">
            <v>Me</v>
          </cell>
          <cell r="C208">
            <v>0.17708333333333337</v>
          </cell>
          <cell r="D208">
            <v>0.20833333333333334</v>
          </cell>
          <cell r="G208">
            <v>0.52083333333333337</v>
          </cell>
          <cell r="J208">
            <v>0.55555555555555558</v>
          </cell>
          <cell r="K208" t="str">
            <v>- - - - -</v>
          </cell>
          <cell r="L208" t="str">
            <v>Wheelchair</v>
          </cell>
        </row>
        <row r="209">
          <cell r="A209" t="str">
            <v>902 PM</v>
          </cell>
          <cell r="B209" t="str">
            <v>Me</v>
          </cell>
          <cell r="C209">
            <v>0.47916666666666674</v>
          </cell>
          <cell r="D209">
            <v>0.52083333333333337</v>
          </cell>
          <cell r="G209">
            <v>0.83333333333333337</v>
          </cell>
          <cell r="J209">
            <v>0.87152777777777779</v>
          </cell>
          <cell r="K209" t="str">
            <v>- - - - -</v>
          </cell>
          <cell r="L209" t="str">
            <v>Wheelchair</v>
          </cell>
        </row>
        <row r="210">
          <cell r="A210" t="str">
            <v>903 AM</v>
          </cell>
          <cell r="B210" t="str">
            <v>Ki</v>
          </cell>
          <cell r="C210">
            <v>0.17708333333333337</v>
          </cell>
          <cell r="D210">
            <v>0.20833333333333334</v>
          </cell>
          <cell r="G210">
            <v>0.625</v>
          </cell>
          <cell r="J210">
            <v>0.65972222222222221</v>
          </cell>
          <cell r="K210" t="str">
            <v>- - - - -</v>
          </cell>
          <cell r="L210" t="str">
            <v>Wheelchair</v>
          </cell>
        </row>
        <row r="211">
          <cell r="A211" t="str">
            <v>903 PM</v>
          </cell>
          <cell r="B211" t="str">
            <v>Ki</v>
          </cell>
          <cell r="C211">
            <v>0.57986111111111116</v>
          </cell>
          <cell r="D211">
            <v>0.625</v>
          </cell>
          <cell r="G211">
            <v>1.0416666666666667</v>
          </cell>
          <cell r="J211">
            <v>1.0833333333333335</v>
          </cell>
          <cell r="K211" t="str">
            <v>- - - - -</v>
          </cell>
          <cell r="L211" t="str">
            <v>Wheelchair</v>
          </cell>
        </row>
        <row r="212">
          <cell r="A212" t="str">
            <v>904 AM</v>
          </cell>
          <cell r="B212" t="str">
            <v>TP</v>
          </cell>
          <cell r="C212">
            <v>0.1701388888888889</v>
          </cell>
          <cell r="D212">
            <v>0.20833333333333334</v>
          </cell>
          <cell r="G212">
            <v>0.625</v>
          </cell>
          <cell r="J212">
            <v>0.66666666666666663</v>
          </cell>
          <cell r="K212" t="str">
            <v>- - - - -</v>
          </cell>
          <cell r="L212" t="str">
            <v>Wheelchair</v>
          </cell>
        </row>
        <row r="213">
          <cell r="A213" t="str">
            <v>904 PM</v>
          </cell>
          <cell r="B213" t="str">
            <v>TP</v>
          </cell>
          <cell r="C213">
            <v>0.57291666666666663</v>
          </cell>
          <cell r="D213">
            <v>0.625</v>
          </cell>
          <cell r="G213">
            <v>1.0416666666666667</v>
          </cell>
          <cell r="J213">
            <v>1.0798611111111112</v>
          </cell>
          <cell r="K213" t="str">
            <v>- - - - -</v>
          </cell>
          <cell r="L213" t="str">
            <v>Wheelchair</v>
          </cell>
        </row>
        <row r="214">
          <cell r="A214" t="str">
            <v>905 AM</v>
          </cell>
          <cell r="B214" t="str">
            <v>TP</v>
          </cell>
          <cell r="C214">
            <v>0.25347222222222227</v>
          </cell>
          <cell r="D214">
            <v>0.29166666666666669</v>
          </cell>
          <cell r="G214">
            <v>0.66666666666666674</v>
          </cell>
          <cell r="J214">
            <v>0.70833333333333337</v>
          </cell>
          <cell r="K214" t="str">
            <v>- - - - -</v>
          </cell>
          <cell r="L214" t="str">
            <v>Wheelchair</v>
          </cell>
        </row>
        <row r="215">
          <cell r="A215" t="str">
            <v>905 PM</v>
          </cell>
          <cell r="B215" t="str">
            <v>TP</v>
          </cell>
          <cell r="C215">
            <v>0.61458333333333337</v>
          </cell>
          <cell r="D215">
            <v>0.66666666666666674</v>
          </cell>
          <cell r="G215">
            <v>1.0416666666666667</v>
          </cell>
          <cell r="J215">
            <v>1.0798611111111112</v>
          </cell>
          <cell r="K215" t="str">
            <v>- - - - -</v>
          </cell>
          <cell r="L215" t="str">
            <v>Wheelchair</v>
          </cell>
        </row>
        <row r="216">
          <cell r="A216" t="str">
            <v>906 AM</v>
          </cell>
          <cell r="B216" t="str">
            <v>PBC</v>
          </cell>
          <cell r="C216">
            <v>0.17708333333333334</v>
          </cell>
          <cell r="D216">
            <v>0.20833333333333334</v>
          </cell>
          <cell r="G216">
            <v>0.52083333333333337</v>
          </cell>
          <cell r="J216" t="str">
            <v>-</v>
          </cell>
          <cell r="K216" t="str">
            <v>- - - - -</v>
          </cell>
          <cell r="L216" t="str">
            <v>Wheelchair</v>
          </cell>
        </row>
        <row r="217">
          <cell r="A217" t="str">
            <v>906 PM</v>
          </cell>
          <cell r="B217" t="str">
            <v>PBC</v>
          </cell>
          <cell r="C217">
            <v>0.48958333333333337</v>
          </cell>
          <cell r="D217">
            <v>0.52083333333333337</v>
          </cell>
          <cell r="G217">
            <v>0.83333333333333337</v>
          </cell>
          <cell r="J217" t="str">
            <v>-</v>
          </cell>
          <cell r="K217" t="str">
            <v>- - - - -</v>
          </cell>
          <cell r="L217" t="str">
            <v>Wheelchair</v>
          </cell>
        </row>
        <row r="218">
          <cell r="A218" t="str">
            <v>907 AM</v>
          </cell>
          <cell r="B218" t="str">
            <v>PBC</v>
          </cell>
          <cell r="C218">
            <v>0.26041666666666669</v>
          </cell>
          <cell r="D218">
            <v>0.29166666666666669</v>
          </cell>
          <cell r="G218">
            <v>0.5625</v>
          </cell>
          <cell r="J218" t="str">
            <v>-</v>
          </cell>
          <cell r="K218" t="str">
            <v>- - - - -</v>
          </cell>
          <cell r="L218" t="str">
            <v>Wheelchair</v>
          </cell>
        </row>
        <row r="219">
          <cell r="A219" t="str">
            <v>907 PM</v>
          </cell>
          <cell r="B219" t="str">
            <v>PBC</v>
          </cell>
          <cell r="C219">
            <v>0.53125</v>
          </cell>
          <cell r="D219">
            <v>0.5625</v>
          </cell>
          <cell r="G219">
            <v>0.83333333333333337</v>
          </cell>
          <cell r="J219" t="str">
            <v>-</v>
          </cell>
          <cell r="K219" t="str">
            <v>- - - - -</v>
          </cell>
          <cell r="L219" t="str">
            <v>Wheelchair</v>
          </cell>
        </row>
        <row r="220">
          <cell r="A220" t="str">
            <v>908 AM</v>
          </cell>
          <cell r="B220" t="str">
            <v>SG</v>
          </cell>
          <cell r="C220">
            <v>0.1701388888888889</v>
          </cell>
          <cell r="D220">
            <v>0.20833333333333334</v>
          </cell>
          <cell r="G220">
            <v>0.52083333333333337</v>
          </cell>
          <cell r="J220">
            <v>0.5625</v>
          </cell>
          <cell r="K220" t="str">
            <v>- - - - -</v>
          </cell>
          <cell r="L220" t="str">
            <v>Wheelchair</v>
          </cell>
        </row>
        <row r="221">
          <cell r="A221" t="str">
            <v>908 PM</v>
          </cell>
          <cell r="B221" t="str">
            <v>SG</v>
          </cell>
          <cell r="C221">
            <v>0.47916666666666674</v>
          </cell>
          <cell r="D221">
            <v>0.52083333333333337</v>
          </cell>
          <cell r="G221">
            <v>0.83333333333333337</v>
          </cell>
          <cell r="J221">
            <v>0.875</v>
          </cell>
          <cell r="K221" t="str">
            <v>- - - - -</v>
          </cell>
          <cell r="L221" t="str">
            <v>Wheelchair</v>
          </cell>
        </row>
        <row r="222">
          <cell r="A222" t="str">
            <v>909 AM</v>
          </cell>
          <cell r="B222" t="str">
            <v>SG</v>
          </cell>
          <cell r="C222">
            <v>0.25347222222222227</v>
          </cell>
          <cell r="D222">
            <v>0.29166666666666669</v>
          </cell>
          <cell r="G222">
            <v>0.66666666666666674</v>
          </cell>
          <cell r="J222">
            <v>0.70833333333333337</v>
          </cell>
          <cell r="K222" t="str">
            <v>- - - - -</v>
          </cell>
          <cell r="L222" t="str">
            <v>Wheelchair</v>
          </cell>
        </row>
        <row r="223">
          <cell r="A223" t="str">
            <v>909 PM</v>
          </cell>
          <cell r="B223" t="str">
            <v>SG</v>
          </cell>
          <cell r="C223">
            <v>0.62500000000000011</v>
          </cell>
          <cell r="D223">
            <v>0.66666666666666674</v>
          </cell>
          <cell r="G223">
            <v>1.0416666666666667</v>
          </cell>
          <cell r="J223">
            <v>1.0833333333333335</v>
          </cell>
          <cell r="K223" t="str">
            <v>- - - - -</v>
          </cell>
          <cell r="L223" t="str">
            <v>Wheelchair</v>
          </cell>
        </row>
        <row r="224">
          <cell r="A224" t="str">
            <v>910 AM</v>
          </cell>
          <cell r="B224" t="str">
            <v>SG</v>
          </cell>
          <cell r="C224">
            <v>0.25347222222222227</v>
          </cell>
          <cell r="D224">
            <v>0.29166666666666669</v>
          </cell>
          <cell r="G224">
            <v>0.5625</v>
          </cell>
          <cell r="J224">
            <v>0.60416666666666663</v>
          </cell>
          <cell r="K224" t="str">
            <v>- - - - -</v>
          </cell>
          <cell r="L224" t="str">
            <v>Wheelchair</v>
          </cell>
        </row>
        <row r="225">
          <cell r="A225" t="str">
            <v>910 PM</v>
          </cell>
          <cell r="B225" t="str">
            <v>SG</v>
          </cell>
          <cell r="C225">
            <v>0.52083333333333337</v>
          </cell>
          <cell r="D225">
            <v>0.5625</v>
          </cell>
          <cell r="G225">
            <v>0.83333333333333337</v>
          </cell>
          <cell r="J225">
            <v>0.875</v>
          </cell>
          <cell r="K225" t="str">
            <v>- - - - -</v>
          </cell>
          <cell r="L225" t="str">
            <v>Wheelchair</v>
          </cell>
        </row>
        <row r="226">
          <cell r="A226" t="str">
            <v>911 AM</v>
          </cell>
          <cell r="B226" t="str">
            <v>SG</v>
          </cell>
          <cell r="C226">
            <v>0.25347222222222227</v>
          </cell>
          <cell r="D226">
            <v>0.29166666666666669</v>
          </cell>
          <cell r="G226">
            <v>0.5625</v>
          </cell>
          <cell r="J226">
            <v>0.60416666666666663</v>
          </cell>
          <cell r="K226" t="str">
            <v>- - - - -</v>
          </cell>
          <cell r="L226" t="str">
            <v>Wheelchair</v>
          </cell>
        </row>
        <row r="227">
          <cell r="A227" t="str">
            <v>911 PM</v>
          </cell>
          <cell r="B227" t="str">
            <v>SG</v>
          </cell>
          <cell r="C227">
            <v>0.52083333333333337</v>
          </cell>
          <cell r="D227">
            <v>0.5625</v>
          </cell>
          <cell r="G227">
            <v>0.83333333333333337</v>
          </cell>
          <cell r="J227">
            <v>0.875</v>
          </cell>
          <cell r="K227" t="str">
            <v>- - - - -</v>
          </cell>
          <cell r="L227" t="str">
            <v>Wheelchair</v>
          </cell>
        </row>
        <row r="228">
          <cell r="A228" t="str">
            <v>912 AM</v>
          </cell>
          <cell r="B228" t="str">
            <v>PBC</v>
          </cell>
          <cell r="C228">
            <v>0.17708333333333334</v>
          </cell>
          <cell r="D228">
            <v>0.20833333333333334</v>
          </cell>
          <cell r="G228">
            <v>0.625</v>
          </cell>
          <cell r="J228" t="str">
            <v>-</v>
          </cell>
          <cell r="K228" t="str">
            <v>- - - - -</v>
          </cell>
          <cell r="L228" t="str">
            <v>Wheelchair</v>
          </cell>
        </row>
        <row r="229">
          <cell r="A229" t="str">
            <v>912 PM</v>
          </cell>
          <cell r="B229" t="str">
            <v>PBC</v>
          </cell>
          <cell r="C229">
            <v>0.59375</v>
          </cell>
          <cell r="D229">
            <v>0.625</v>
          </cell>
          <cell r="G229">
            <v>1.0416666666666667</v>
          </cell>
          <cell r="J229" t="str">
            <v>-</v>
          </cell>
          <cell r="K229" t="str">
            <v>- - - - -</v>
          </cell>
          <cell r="L229" t="str">
            <v>Wheelchair</v>
          </cell>
        </row>
        <row r="230">
          <cell r="A230" t="str">
            <v>913 AM</v>
          </cell>
          <cell r="B230" t="str">
            <v>PBC</v>
          </cell>
          <cell r="C230">
            <v>0.17708333333333334</v>
          </cell>
          <cell r="D230">
            <v>0.20833333333333334</v>
          </cell>
          <cell r="G230">
            <v>0.625</v>
          </cell>
          <cell r="J230" t="str">
            <v>-</v>
          </cell>
          <cell r="K230" t="str">
            <v>- - - - -</v>
          </cell>
          <cell r="L230" t="str">
            <v>Wheelchair</v>
          </cell>
        </row>
        <row r="231">
          <cell r="A231" t="str">
            <v>913 PM</v>
          </cell>
          <cell r="B231" t="str">
            <v>PBC</v>
          </cell>
          <cell r="C231">
            <v>0.59375</v>
          </cell>
          <cell r="D231">
            <v>0.625</v>
          </cell>
          <cell r="G231">
            <v>1.0416666666666667</v>
          </cell>
          <cell r="J231" t="str">
            <v>-</v>
          </cell>
          <cell r="K231" t="str">
            <v>- - - - -</v>
          </cell>
          <cell r="L231" t="str">
            <v>Wheelchair</v>
          </cell>
        </row>
        <row r="232">
          <cell r="A232" t="str">
            <v>914 AM</v>
          </cell>
          <cell r="B232" t="str">
            <v>Ba</v>
          </cell>
          <cell r="C232">
            <v>0.16319444444444448</v>
          </cell>
          <cell r="D232">
            <v>0.20833333333333334</v>
          </cell>
          <cell r="G232">
            <v>0.52083333333333337</v>
          </cell>
          <cell r="J232">
            <v>0.56944444444444442</v>
          </cell>
          <cell r="K232" t="str">
            <v>- - - - -</v>
          </cell>
          <cell r="L232" t="str">
            <v>Wheelchair</v>
          </cell>
        </row>
        <row r="233">
          <cell r="A233" t="str">
            <v>914 PM</v>
          </cell>
          <cell r="B233" t="str">
            <v>Ba</v>
          </cell>
          <cell r="C233">
            <v>0.47222222222222227</v>
          </cell>
          <cell r="D233">
            <v>0.52083333333333337</v>
          </cell>
          <cell r="G233">
            <v>0.83333333333333337</v>
          </cell>
          <cell r="J233">
            <v>0.88194444444444442</v>
          </cell>
          <cell r="K233" t="str">
            <v>- - - - -</v>
          </cell>
          <cell r="L233" t="str">
            <v>Wheelchair</v>
          </cell>
        </row>
        <row r="234">
          <cell r="A234" t="str">
            <v>915 AM</v>
          </cell>
          <cell r="B234" t="str">
            <v>Ba</v>
          </cell>
          <cell r="C234">
            <v>0.24652777777777779</v>
          </cell>
          <cell r="D234">
            <v>0.29166666666666669</v>
          </cell>
          <cell r="G234">
            <v>0.66666666666666674</v>
          </cell>
          <cell r="J234">
            <v>0.71527777777777779</v>
          </cell>
          <cell r="K234" t="str">
            <v>- - - - -</v>
          </cell>
          <cell r="L234" t="str">
            <v>Wheelchair</v>
          </cell>
        </row>
        <row r="235">
          <cell r="A235" t="str">
            <v>915 PM</v>
          </cell>
          <cell r="B235" t="str">
            <v>Ba</v>
          </cell>
          <cell r="C235">
            <v>0.61805555555555569</v>
          </cell>
          <cell r="D235">
            <v>0.66666666666666674</v>
          </cell>
          <cell r="G235">
            <v>1.0416666666666667</v>
          </cell>
          <cell r="J235">
            <v>1.0902777777777779</v>
          </cell>
          <cell r="K235" t="str">
            <v>- - - - -</v>
          </cell>
          <cell r="L235" t="str">
            <v>Wheelchair</v>
          </cell>
        </row>
      </sheetData>
      <sheetData sheetId="3" refreshError="1"/>
      <sheetData sheetId="4" refreshError="1"/>
      <sheetData sheetId="5">
        <row r="4">
          <cell r="A4" t="str">
            <v>SHIFTS OPERATING BOTH DAYS</v>
          </cell>
        </row>
        <row r="5">
          <cell r="A5">
            <v>401</v>
          </cell>
          <cell r="B5" t="str">
            <v>PBC</v>
          </cell>
          <cell r="C5">
            <v>0.12152777777777776</v>
          </cell>
          <cell r="D5">
            <v>0.15277777777777776</v>
          </cell>
          <cell r="E5">
            <v>0.34236111111111112</v>
          </cell>
          <cell r="F5">
            <v>0.37152777777777779</v>
          </cell>
          <cell r="G5">
            <v>0.58194444444444449</v>
          </cell>
          <cell r="J5" t="str">
            <v>-</v>
          </cell>
          <cell r="K5" t="str">
            <v>- - - - -</v>
          </cell>
          <cell r="L5" t="str">
            <v>Wheelchair</v>
          </cell>
          <cell r="N5">
            <v>421</v>
          </cell>
          <cell r="O5" t="e">
            <v>#VALUE!</v>
          </cell>
          <cell r="P5">
            <v>0.4</v>
          </cell>
          <cell r="Q5" t="str">
            <v>Rhodes</v>
          </cell>
          <cell r="R5" t="str">
            <v>Rhodes</v>
          </cell>
        </row>
        <row r="6">
          <cell r="A6">
            <v>402</v>
          </cell>
          <cell r="B6" t="str">
            <v>PBC</v>
          </cell>
          <cell r="C6">
            <v>0.14027777777777775</v>
          </cell>
          <cell r="D6">
            <v>0.17152777777777775</v>
          </cell>
          <cell r="E6">
            <v>0.3840277777777778</v>
          </cell>
          <cell r="F6">
            <v>0.41319444444444448</v>
          </cell>
          <cell r="G6">
            <v>0.62361111111111112</v>
          </cell>
          <cell r="J6" t="str">
            <v>-</v>
          </cell>
          <cell r="K6" t="str">
            <v>- - - - -</v>
          </cell>
          <cell r="L6" t="str">
            <v>Wheelchair</v>
          </cell>
          <cell r="N6">
            <v>422</v>
          </cell>
          <cell r="O6" t="e">
            <v>#VALUE!</v>
          </cell>
          <cell r="P6">
            <v>0.42291666666666672</v>
          </cell>
          <cell r="Q6" t="str">
            <v>Epping</v>
          </cell>
          <cell r="R6" t="str">
            <v>Rhodes</v>
          </cell>
        </row>
        <row r="7">
          <cell r="A7">
            <v>403</v>
          </cell>
          <cell r="B7" t="str">
            <v>PBC</v>
          </cell>
          <cell r="C7">
            <v>0.16111111111111112</v>
          </cell>
          <cell r="D7">
            <v>0.19236111111111112</v>
          </cell>
          <cell r="E7">
            <v>0.40486111111111112</v>
          </cell>
          <cell r="F7">
            <v>0.43402777777777779</v>
          </cell>
          <cell r="G7">
            <v>0.64444444444444449</v>
          </cell>
          <cell r="J7" t="str">
            <v>-</v>
          </cell>
          <cell r="K7" t="str">
            <v>- - - - -</v>
          </cell>
          <cell r="L7" t="str">
            <v>Wheelchair</v>
          </cell>
          <cell r="N7">
            <v>423</v>
          </cell>
          <cell r="O7" t="e">
            <v>#VALUE!</v>
          </cell>
          <cell r="P7">
            <v>0.42291666666666672</v>
          </cell>
          <cell r="Q7" t="str">
            <v>Epping</v>
          </cell>
          <cell r="R7" t="str">
            <v>Rhodes</v>
          </cell>
        </row>
        <row r="8">
          <cell r="A8">
            <v>404</v>
          </cell>
          <cell r="B8" t="str">
            <v>PBC</v>
          </cell>
          <cell r="C8">
            <v>0.17152777777777781</v>
          </cell>
          <cell r="D8">
            <v>0.20277777777777781</v>
          </cell>
          <cell r="E8">
            <v>0.42569444444444443</v>
          </cell>
          <cell r="F8">
            <v>0.4548611111111111</v>
          </cell>
          <cell r="G8">
            <v>0.55069444444444449</v>
          </cell>
          <cell r="J8" t="str">
            <v>-</v>
          </cell>
          <cell r="K8" t="str">
            <v>- - - - -</v>
          </cell>
          <cell r="L8" t="str">
            <v>Wheelchair</v>
          </cell>
          <cell r="O8" t="e">
            <v>#VALUE!</v>
          </cell>
          <cell r="P8">
            <v>0.31874999999999998</v>
          </cell>
          <cell r="Q8" t="str">
            <v>Epping</v>
          </cell>
          <cell r="R8" t="str">
            <v>Rhodes</v>
          </cell>
        </row>
        <row r="9">
          <cell r="A9" t="str">
            <v>906 AM</v>
          </cell>
          <cell r="B9" t="str">
            <v>PBC</v>
          </cell>
          <cell r="C9">
            <v>0.17708333333333334</v>
          </cell>
          <cell r="D9">
            <v>0.20833333333333334</v>
          </cell>
          <cell r="E9">
            <v>0.375</v>
          </cell>
          <cell r="F9">
            <v>0.41666666666666669</v>
          </cell>
          <cell r="G9">
            <v>0.52083333333333337</v>
          </cell>
          <cell r="J9" t="str">
            <v>-</v>
          </cell>
          <cell r="K9" t="str">
            <v>- - - - -</v>
          </cell>
          <cell r="L9" t="str">
            <v>Wheelchair</v>
          </cell>
          <cell r="N9" t="str">
            <v>West Ryde</v>
          </cell>
          <cell r="O9" t="e">
            <v>#VALUE!</v>
          </cell>
          <cell r="P9">
            <v>0.27083333333333337</v>
          </cell>
          <cell r="Q9" t="str">
            <v>West Ryde</v>
          </cell>
          <cell r="R9" t="str">
            <v>West Ryde</v>
          </cell>
        </row>
        <row r="10">
          <cell r="A10" t="str">
            <v>912 AM</v>
          </cell>
          <cell r="B10" t="str">
            <v>PBC</v>
          </cell>
          <cell r="C10">
            <v>0.17708333333333334</v>
          </cell>
          <cell r="D10">
            <v>0.20833333333333334</v>
          </cell>
          <cell r="E10">
            <v>0.375</v>
          </cell>
          <cell r="F10">
            <v>0.41666666666666669</v>
          </cell>
          <cell r="G10">
            <v>0.625</v>
          </cell>
          <cell r="J10" t="str">
            <v>-</v>
          </cell>
          <cell r="K10" t="str">
            <v>- - - - -</v>
          </cell>
          <cell r="L10" t="str">
            <v>Wheelchair</v>
          </cell>
          <cell r="N10" t="str">
            <v>Epping</v>
          </cell>
          <cell r="O10" t="e">
            <v>#VALUE!</v>
          </cell>
          <cell r="P10">
            <v>0.37499999999999989</v>
          </cell>
          <cell r="Q10" t="str">
            <v>Epping</v>
          </cell>
          <cell r="R10" t="str">
            <v>Epping</v>
          </cell>
        </row>
        <row r="11">
          <cell r="A11" t="str">
            <v>913 AM</v>
          </cell>
          <cell r="B11" t="str">
            <v>PBC</v>
          </cell>
          <cell r="C11">
            <v>0.17708333333333334</v>
          </cell>
          <cell r="D11">
            <v>0.20833333333333334</v>
          </cell>
          <cell r="E11">
            <v>0.375</v>
          </cell>
          <cell r="F11">
            <v>0.41666666666666669</v>
          </cell>
          <cell r="G11">
            <v>0.625</v>
          </cell>
          <cell r="J11" t="str">
            <v>-</v>
          </cell>
          <cell r="K11" t="str">
            <v>- - - - -</v>
          </cell>
          <cell r="L11" t="str">
            <v>Wheelchair</v>
          </cell>
          <cell r="N11" t="str">
            <v>Epping</v>
          </cell>
          <cell r="O11" t="e">
            <v>#VALUE!</v>
          </cell>
          <cell r="P11">
            <v>0.37499999999999989</v>
          </cell>
          <cell r="Q11" t="str">
            <v>Epping</v>
          </cell>
          <cell r="R11" t="str">
            <v>Epping</v>
          </cell>
        </row>
        <row r="12">
          <cell r="A12">
            <v>405</v>
          </cell>
          <cell r="B12" t="str">
            <v>PBC</v>
          </cell>
          <cell r="C12">
            <v>0.21319444444444446</v>
          </cell>
          <cell r="D12">
            <v>0.24444444444444446</v>
          </cell>
          <cell r="E12">
            <v>0.36319444444444443</v>
          </cell>
          <cell r="F12">
            <v>0.3923611111111111</v>
          </cell>
          <cell r="G12">
            <v>0.60277777777777775</v>
          </cell>
          <cell r="J12" t="str">
            <v>-</v>
          </cell>
          <cell r="K12" t="str">
            <v>- - - - -</v>
          </cell>
          <cell r="L12" t="str">
            <v>Wheelchair</v>
          </cell>
          <cell r="N12">
            <v>425</v>
          </cell>
          <cell r="O12" t="e">
            <v>#VALUE!</v>
          </cell>
          <cell r="P12">
            <v>0.32916666666666661</v>
          </cell>
          <cell r="Q12" t="str">
            <v>Epping</v>
          </cell>
          <cell r="R12" t="str">
            <v>Rhodes</v>
          </cell>
        </row>
        <row r="13">
          <cell r="A13" t="str">
            <v>901 AM</v>
          </cell>
          <cell r="B13" t="str">
            <v>PBC</v>
          </cell>
          <cell r="C13">
            <v>0.27083333333333337</v>
          </cell>
          <cell r="D13">
            <v>0.29166666666666669</v>
          </cell>
          <cell r="E13">
            <v>0.45833333333333337</v>
          </cell>
          <cell r="F13">
            <v>0.5</v>
          </cell>
          <cell r="G13">
            <v>0.5625</v>
          </cell>
          <cell r="J13" t="str">
            <v>-</v>
          </cell>
          <cell r="K13" t="str">
            <v>- - - - -</v>
          </cell>
          <cell r="L13" t="str">
            <v>Wheelchair</v>
          </cell>
          <cell r="N13" t="str">
            <v>Strathfield</v>
          </cell>
          <cell r="O13" t="e">
            <v>#VALUE!</v>
          </cell>
          <cell r="P13">
            <v>0.22916666666666669</v>
          </cell>
          <cell r="Q13" t="str">
            <v>Strathfield</v>
          </cell>
          <cell r="R13" t="str">
            <v>Strathfield</v>
          </cell>
        </row>
        <row r="14">
          <cell r="A14" t="str">
            <v>907 AM</v>
          </cell>
          <cell r="B14" t="str">
            <v>PBC</v>
          </cell>
          <cell r="C14">
            <v>0.26041666666666669</v>
          </cell>
          <cell r="D14">
            <v>0.29166666666666669</v>
          </cell>
          <cell r="E14">
            <v>0.45833333333333337</v>
          </cell>
          <cell r="F14">
            <v>0.5</v>
          </cell>
          <cell r="G14">
            <v>0.5625</v>
          </cell>
          <cell r="J14" t="str">
            <v>-</v>
          </cell>
          <cell r="K14" t="str">
            <v>- - - - -</v>
          </cell>
          <cell r="L14" t="str">
            <v>Wheelchair</v>
          </cell>
          <cell r="N14" t="str">
            <v>West Ryde</v>
          </cell>
          <cell r="O14" t="e">
            <v>#VALUE!</v>
          </cell>
          <cell r="P14">
            <v>0.22916666666666669</v>
          </cell>
          <cell r="Q14" t="str">
            <v>West Ryde</v>
          </cell>
          <cell r="R14" t="str">
            <v>West Ryde</v>
          </cell>
        </row>
        <row r="15">
          <cell r="A15" t="str">
            <v>906 PM</v>
          </cell>
          <cell r="B15" t="str">
            <v>PBC</v>
          </cell>
          <cell r="C15">
            <v>0.48958333333333337</v>
          </cell>
          <cell r="D15">
            <v>0.52083333333333337</v>
          </cell>
          <cell r="E15">
            <v>0.6875</v>
          </cell>
          <cell r="F15">
            <v>0.72916666666666663</v>
          </cell>
          <cell r="G15">
            <v>0.83333333333333337</v>
          </cell>
          <cell r="J15" t="str">
            <v>-</v>
          </cell>
          <cell r="K15" t="str">
            <v>- - - - -</v>
          </cell>
          <cell r="L15" t="str">
            <v>Wheelchair</v>
          </cell>
          <cell r="N15" t="str">
            <v>West Ryde</v>
          </cell>
          <cell r="O15" t="e">
            <v>#VALUE!</v>
          </cell>
          <cell r="P15">
            <v>0.27083333333333337</v>
          </cell>
          <cell r="Q15" t="str">
            <v>West Ryde</v>
          </cell>
          <cell r="R15" t="str">
            <v>West Ryde</v>
          </cell>
        </row>
        <row r="16">
          <cell r="A16" t="str">
            <v>901 PM</v>
          </cell>
          <cell r="B16" t="str">
            <v>PBC</v>
          </cell>
          <cell r="C16">
            <v>0.54166666666666663</v>
          </cell>
          <cell r="D16">
            <v>0.5625</v>
          </cell>
          <cell r="E16">
            <v>0.72916666666666663</v>
          </cell>
          <cell r="F16">
            <v>0.77083333333333326</v>
          </cell>
          <cell r="G16">
            <v>0.83333333333333337</v>
          </cell>
          <cell r="J16" t="str">
            <v>-</v>
          </cell>
          <cell r="K16" t="str">
            <v>- - - - -</v>
          </cell>
          <cell r="L16" t="str">
            <v>Wheelchair</v>
          </cell>
          <cell r="N16" t="str">
            <v>Strathfield</v>
          </cell>
          <cell r="O16" t="e">
            <v>#VALUE!</v>
          </cell>
          <cell r="P16">
            <v>0.22916666666666674</v>
          </cell>
          <cell r="Q16" t="str">
            <v>Strathfield</v>
          </cell>
          <cell r="R16" t="str">
            <v>Strathfield</v>
          </cell>
        </row>
        <row r="17">
          <cell r="A17" t="str">
            <v>907 PM</v>
          </cell>
          <cell r="B17" t="str">
            <v>PBC</v>
          </cell>
          <cell r="C17">
            <v>0.53125</v>
          </cell>
          <cell r="D17">
            <v>0.5625</v>
          </cell>
          <cell r="E17">
            <v>0.72916666666666663</v>
          </cell>
          <cell r="F17">
            <v>0.77083333333333326</v>
          </cell>
          <cell r="G17">
            <v>0.83333333333333337</v>
          </cell>
          <cell r="J17" t="str">
            <v>-</v>
          </cell>
          <cell r="K17" t="str">
            <v>- - - - -</v>
          </cell>
          <cell r="L17" t="str">
            <v>Wheelchair</v>
          </cell>
          <cell r="N17" t="str">
            <v>West Ryde</v>
          </cell>
          <cell r="O17" t="e">
            <v>#VALUE!</v>
          </cell>
          <cell r="P17">
            <v>0.22916666666666674</v>
          </cell>
          <cell r="Q17" t="str">
            <v>West Ryde</v>
          </cell>
          <cell r="R17" t="str">
            <v>West Ryde</v>
          </cell>
        </row>
        <row r="18">
          <cell r="A18">
            <v>421</v>
          </cell>
          <cell r="B18" t="str">
            <v>PBC</v>
          </cell>
          <cell r="C18">
            <v>0.54166666666666663</v>
          </cell>
          <cell r="D18">
            <v>0.57291666666666663</v>
          </cell>
          <cell r="E18">
            <v>0.77986111111111112</v>
          </cell>
          <cell r="F18">
            <v>0.80902777777777779</v>
          </cell>
          <cell r="G18">
            <v>1.0354166666666667</v>
          </cell>
          <cell r="J18" t="str">
            <v>-</v>
          </cell>
          <cell r="K18" t="str">
            <v>- - - - -</v>
          </cell>
          <cell r="L18" t="str">
            <v>Wheelchair</v>
          </cell>
          <cell r="N18">
            <v>401</v>
          </cell>
          <cell r="O18" t="e">
            <v>#VALUE!</v>
          </cell>
          <cell r="P18">
            <v>0.43333333333333346</v>
          </cell>
          <cell r="Q18" t="str">
            <v>Rhodes</v>
          </cell>
          <cell r="R18" t="str">
            <v>Epping</v>
          </cell>
        </row>
        <row r="19">
          <cell r="A19">
            <v>425</v>
          </cell>
          <cell r="B19" t="str">
            <v>PBC</v>
          </cell>
          <cell r="C19">
            <v>0.5625</v>
          </cell>
          <cell r="D19">
            <v>0.59375</v>
          </cell>
          <cell r="E19">
            <v>0.80069444444444449</v>
          </cell>
          <cell r="F19">
            <v>0.82986111111111116</v>
          </cell>
          <cell r="G19">
            <v>1.0145833333333334</v>
          </cell>
          <cell r="J19" t="str">
            <v>-</v>
          </cell>
          <cell r="K19" t="str">
            <v>- - - - -</v>
          </cell>
          <cell r="L19" t="str">
            <v>Wheelchair</v>
          </cell>
          <cell r="N19">
            <v>405</v>
          </cell>
          <cell r="O19" t="e">
            <v>#VALUE!</v>
          </cell>
          <cell r="P19">
            <v>0.39166666666666672</v>
          </cell>
          <cell r="Q19" t="str">
            <v>Rhodes</v>
          </cell>
          <cell r="R19" t="str">
            <v>Epping</v>
          </cell>
        </row>
        <row r="20">
          <cell r="A20">
            <v>422</v>
          </cell>
          <cell r="B20" t="str">
            <v>PBC</v>
          </cell>
          <cell r="C20">
            <v>0.58333333333333337</v>
          </cell>
          <cell r="D20">
            <v>0.61458333333333337</v>
          </cell>
          <cell r="E20">
            <v>0.82152777777777786</v>
          </cell>
          <cell r="F20">
            <v>0.85069444444444453</v>
          </cell>
          <cell r="G20">
            <v>1.0666666666666667</v>
          </cell>
          <cell r="J20" t="str">
            <v>-</v>
          </cell>
          <cell r="K20" t="str">
            <v>- - - - -</v>
          </cell>
          <cell r="L20" t="str">
            <v>Wheelchair</v>
          </cell>
          <cell r="N20">
            <v>402</v>
          </cell>
          <cell r="O20" t="e">
            <v>#VALUE!</v>
          </cell>
          <cell r="P20">
            <v>0.42291666666666672</v>
          </cell>
          <cell r="Q20" t="str">
            <v>Rhodes</v>
          </cell>
          <cell r="R20" t="str">
            <v>Epping</v>
          </cell>
        </row>
        <row r="21">
          <cell r="A21" t="str">
            <v>912 PM</v>
          </cell>
          <cell r="B21" t="str">
            <v>PBC</v>
          </cell>
          <cell r="C21">
            <v>0.59375</v>
          </cell>
          <cell r="D21">
            <v>0.625</v>
          </cell>
          <cell r="E21">
            <v>0.79166666666666663</v>
          </cell>
          <cell r="F21">
            <v>0.83333333333333326</v>
          </cell>
          <cell r="G21">
            <v>1.0416666666666667</v>
          </cell>
          <cell r="J21" t="str">
            <v>-</v>
          </cell>
          <cell r="K21" t="str">
            <v>- - - - -</v>
          </cell>
          <cell r="L21" t="str">
            <v>Wheelchair</v>
          </cell>
          <cell r="N21" t="str">
            <v>Epping</v>
          </cell>
          <cell r="O21" t="e">
            <v>#VALUE!</v>
          </cell>
          <cell r="P21">
            <v>0.375</v>
          </cell>
          <cell r="Q21" t="str">
            <v>Epping</v>
          </cell>
          <cell r="R21" t="str">
            <v>Epping</v>
          </cell>
        </row>
        <row r="22">
          <cell r="A22" t="str">
            <v>913 PM</v>
          </cell>
          <cell r="B22" t="str">
            <v>PBC</v>
          </cell>
          <cell r="C22">
            <v>0.59375</v>
          </cell>
          <cell r="D22">
            <v>0.625</v>
          </cell>
          <cell r="E22">
            <v>0.79166666666666663</v>
          </cell>
          <cell r="F22">
            <v>0.83333333333333326</v>
          </cell>
          <cell r="G22">
            <v>1.0416666666666667</v>
          </cell>
          <cell r="J22" t="str">
            <v>-</v>
          </cell>
          <cell r="K22" t="str">
            <v>- - - - -</v>
          </cell>
          <cell r="L22" t="str">
            <v>Wheelchair</v>
          </cell>
          <cell r="N22" t="str">
            <v>Epping</v>
          </cell>
          <cell r="O22" t="e">
            <v>#VALUE!</v>
          </cell>
          <cell r="P22">
            <v>0.375</v>
          </cell>
          <cell r="Q22" t="str">
            <v>Epping</v>
          </cell>
          <cell r="R22" t="str">
            <v>Epping</v>
          </cell>
        </row>
        <row r="23">
          <cell r="A23">
            <v>423</v>
          </cell>
          <cell r="B23" t="str">
            <v>PBC</v>
          </cell>
          <cell r="C23">
            <v>0.60416666666666663</v>
          </cell>
          <cell r="D23">
            <v>0.63541666666666663</v>
          </cell>
          <cell r="E23">
            <v>0.84236111111111112</v>
          </cell>
          <cell r="F23">
            <v>0.87152777777777779</v>
          </cell>
          <cell r="G23">
            <v>1.0770833333333334</v>
          </cell>
          <cell r="J23" t="str">
            <v>-</v>
          </cell>
          <cell r="K23" t="str">
            <v>- - - - -</v>
          </cell>
          <cell r="L23" t="str">
            <v>Wheelchair</v>
          </cell>
          <cell r="N23">
            <v>403</v>
          </cell>
          <cell r="O23" t="e">
            <v>#VALUE!</v>
          </cell>
          <cell r="P23">
            <v>0.41249999999999998</v>
          </cell>
          <cell r="Q23" t="str">
            <v>Rhodes</v>
          </cell>
          <cell r="R23" t="str">
            <v>Epping</v>
          </cell>
        </row>
        <row r="24">
          <cell r="A24">
            <v>427</v>
          </cell>
          <cell r="B24" t="str">
            <v>PBC</v>
          </cell>
          <cell r="C24">
            <v>0.73958333333333337</v>
          </cell>
          <cell r="D24">
            <v>0.77083333333333337</v>
          </cell>
          <cell r="E24">
            <v>0.86319444444444438</v>
          </cell>
          <cell r="F24">
            <v>0.89236111111111105</v>
          </cell>
          <cell r="G24">
            <v>1.0562500000000001</v>
          </cell>
          <cell r="J24" t="str">
            <v>-</v>
          </cell>
          <cell r="K24" t="str">
            <v>- - - - -</v>
          </cell>
          <cell r="O24" t="e">
            <v>#VALUE!</v>
          </cell>
          <cell r="P24">
            <v>0.2562500000000002</v>
          </cell>
          <cell r="Q24" t="str">
            <v>Rhodes</v>
          </cell>
          <cell r="R24" t="str">
            <v>Epping</v>
          </cell>
        </row>
        <row r="26">
          <cell r="A26" t="str">
            <v>Additional shifts operating on SATURDAY ONLY</v>
          </cell>
        </row>
        <row r="27">
          <cell r="A27">
            <v>341</v>
          </cell>
          <cell r="B27" t="str">
            <v>PBC</v>
          </cell>
          <cell r="C27">
            <v>0.26805555555555599</v>
          </cell>
          <cell r="D27">
            <v>0.30972222222222268</v>
          </cell>
          <cell r="E27">
            <v>0.42708333333333343</v>
          </cell>
          <cell r="F27">
            <v>0.44791666666666674</v>
          </cell>
          <cell r="G27">
            <v>0.61458333333333315</v>
          </cell>
          <cell r="J27" t="str">
            <v>-</v>
          </cell>
          <cell r="K27" t="str">
            <v>Saturday only</v>
          </cell>
          <cell r="O27" t="e">
            <v>#VALUE!</v>
          </cell>
          <cell r="P27">
            <v>0.2840277777777771</v>
          </cell>
          <cell r="Q27" t="str">
            <v>Hornsby</v>
          </cell>
          <cell r="R27" t="str">
            <v>Rhodes</v>
          </cell>
        </row>
        <row r="28">
          <cell r="A28">
            <v>342</v>
          </cell>
          <cell r="B28" t="str">
            <v>PBC</v>
          </cell>
          <cell r="C28">
            <v>0.27847222222222262</v>
          </cell>
          <cell r="D28">
            <v>0.32013888888888931</v>
          </cell>
          <cell r="E28">
            <v>0.35416666666666702</v>
          </cell>
          <cell r="F28">
            <v>0.37500000000000033</v>
          </cell>
          <cell r="G28">
            <v>0.54166666666666674</v>
          </cell>
          <cell r="J28" t="str">
            <v>-</v>
          </cell>
          <cell r="K28" t="str">
            <v>Saturday only</v>
          </cell>
          <cell r="O28" t="e">
            <v>#VALUE!</v>
          </cell>
          <cell r="P28">
            <v>0.20069444444444418</v>
          </cell>
          <cell r="Q28" t="str">
            <v>Hornsby</v>
          </cell>
          <cell r="R28" t="str">
            <v>Rhodes</v>
          </cell>
        </row>
        <row r="29">
          <cell r="A29">
            <v>344</v>
          </cell>
          <cell r="B29" t="str">
            <v>PBC</v>
          </cell>
          <cell r="C29">
            <v>0.2673611111111111</v>
          </cell>
          <cell r="D29">
            <v>0.2986111111111111</v>
          </cell>
          <cell r="E29">
            <v>0.37500000000000028</v>
          </cell>
          <cell r="F29">
            <v>0.39583333333333359</v>
          </cell>
          <cell r="G29">
            <v>0.5625</v>
          </cell>
          <cell r="J29" t="str">
            <v>-</v>
          </cell>
          <cell r="K29" t="str">
            <v>Saturday only</v>
          </cell>
          <cell r="O29" t="e">
            <v>#VALUE!</v>
          </cell>
          <cell r="P29">
            <v>0.24305555555555564</v>
          </cell>
          <cell r="Q29" t="str">
            <v>Rhodes</v>
          </cell>
          <cell r="R29" t="str">
            <v>Rhodes</v>
          </cell>
        </row>
        <row r="30">
          <cell r="A30">
            <v>345</v>
          </cell>
          <cell r="B30" t="str">
            <v>PBC</v>
          </cell>
          <cell r="C30">
            <v>0.27777777777777773</v>
          </cell>
          <cell r="D30">
            <v>0.30902777777777773</v>
          </cell>
          <cell r="E30">
            <v>0.46875</v>
          </cell>
          <cell r="F30">
            <v>0.48958333333333331</v>
          </cell>
          <cell r="G30">
            <v>0.57291666666666663</v>
          </cell>
          <cell r="J30" t="str">
            <v>-</v>
          </cell>
          <cell r="K30" t="str">
            <v>Saturday only</v>
          </cell>
          <cell r="O30" t="e">
            <v>#VALUE!</v>
          </cell>
          <cell r="P30">
            <v>0.24305555555555552</v>
          </cell>
          <cell r="Q30" t="str">
            <v>Rhodes</v>
          </cell>
          <cell r="R30" t="str">
            <v>Rhodes</v>
          </cell>
        </row>
        <row r="31">
          <cell r="A31">
            <v>346</v>
          </cell>
          <cell r="B31" t="str">
            <v>PBC</v>
          </cell>
          <cell r="C31">
            <v>0.28819444444444436</v>
          </cell>
          <cell r="D31">
            <v>0.31944444444444436</v>
          </cell>
          <cell r="E31">
            <v>0.39583333333333354</v>
          </cell>
          <cell r="F31">
            <v>0.41666666666666685</v>
          </cell>
          <cell r="G31">
            <v>0.58333333333333326</v>
          </cell>
          <cell r="H31">
            <v>0.60416666666666663</v>
          </cell>
          <cell r="I31">
            <v>0.77083333333333259</v>
          </cell>
          <cell r="J31" t="str">
            <v>-</v>
          </cell>
          <cell r="K31" t="str">
            <v>Saturday only</v>
          </cell>
          <cell r="L31" t="str">
            <v>Wheelchair</v>
          </cell>
          <cell r="O31" t="e">
            <v>#VALUE!</v>
          </cell>
          <cell r="P31">
            <v>0.40972222222222149</v>
          </cell>
          <cell r="Q31" t="str">
            <v>Rhodes</v>
          </cell>
          <cell r="R31" t="str">
            <v>Rhodes</v>
          </cell>
        </row>
        <row r="32">
          <cell r="A32">
            <v>347</v>
          </cell>
          <cell r="B32" t="str">
            <v>PBC</v>
          </cell>
          <cell r="C32">
            <v>0.29861111111111099</v>
          </cell>
          <cell r="D32">
            <v>0.32986111111111099</v>
          </cell>
          <cell r="E32">
            <v>0.48958333333333337</v>
          </cell>
          <cell r="F32">
            <v>0.51041666666666674</v>
          </cell>
          <cell r="G32">
            <v>0.59374999999999989</v>
          </cell>
          <cell r="J32" t="str">
            <v>-</v>
          </cell>
          <cell r="K32" t="str">
            <v>Saturday only</v>
          </cell>
          <cell r="O32" t="e">
            <v>#VALUE!</v>
          </cell>
          <cell r="P32">
            <v>0.24305555555555552</v>
          </cell>
          <cell r="Q32" t="str">
            <v>Rhodes</v>
          </cell>
          <cell r="R32" t="str">
            <v>Rhodes</v>
          </cell>
        </row>
        <row r="33">
          <cell r="A33">
            <v>348</v>
          </cell>
          <cell r="B33" t="str">
            <v>PBC</v>
          </cell>
          <cell r="C33">
            <v>0.30902777777777773</v>
          </cell>
          <cell r="D33">
            <v>0.34027777777777773</v>
          </cell>
          <cell r="E33">
            <v>0.60416666666666652</v>
          </cell>
          <cell r="F33">
            <v>0.62499999999999989</v>
          </cell>
          <cell r="G33">
            <v>0.80208333333333248</v>
          </cell>
          <cell r="J33" t="str">
            <v>-</v>
          </cell>
          <cell r="K33" t="str">
            <v>Saturday only</v>
          </cell>
          <cell r="L33" t="str">
            <v>Wheelchair</v>
          </cell>
          <cell r="O33" t="e">
            <v>#VALUE!</v>
          </cell>
          <cell r="P33">
            <v>0.44097222222222138</v>
          </cell>
          <cell r="Q33" t="str">
            <v>Rhodes</v>
          </cell>
          <cell r="R33" t="str">
            <v>Rhodes</v>
          </cell>
        </row>
        <row r="34">
          <cell r="A34">
            <v>349</v>
          </cell>
          <cell r="B34" t="str">
            <v>PBC</v>
          </cell>
          <cell r="C34">
            <v>0.3298611111111111</v>
          </cell>
          <cell r="D34">
            <v>0.3611111111111111</v>
          </cell>
          <cell r="E34">
            <v>0.52083333333333337</v>
          </cell>
          <cell r="F34">
            <v>0.54166666666666674</v>
          </cell>
          <cell r="G34">
            <v>0.70833333333333282</v>
          </cell>
          <cell r="H34">
            <v>0.72916666666666619</v>
          </cell>
          <cell r="I34">
            <v>0.81249999999999911</v>
          </cell>
          <cell r="J34" t="str">
            <v>-</v>
          </cell>
          <cell r="K34" t="str">
            <v>Saturday only</v>
          </cell>
          <cell r="O34" t="e">
            <v>#VALUE!</v>
          </cell>
          <cell r="P34">
            <v>0.40972222222222127</v>
          </cell>
          <cell r="Q34" t="str">
            <v>Rhodes</v>
          </cell>
          <cell r="R34" t="str">
            <v>Rhodes</v>
          </cell>
        </row>
        <row r="35">
          <cell r="A35">
            <v>361</v>
          </cell>
          <cell r="B35" t="str">
            <v>PBC</v>
          </cell>
          <cell r="C35">
            <v>0.59027777777777757</v>
          </cell>
          <cell r="D35">
            <v>0.62152777777777757</v>
          </cell>
          <cell r="G35">
            <v>0.83402777777777659</v>
          </cell>
          <cell r="J35" t="str">
            <v>-</v>
          </cell>
          <cell r="K35" t="str">
            <v>Saturday only</v>
          </cell>
          <cell r="O35" t="e">
            <v>#VALUE!</v>
          </cell>
          <cell r="P35">
            <v>0.21249999999999902</v>
          </cell>
          <cell r="Q35" t="str">
            <v>Rhodes</v>
          </cell>
          <cell r="R35" t="str">
            <v>Hornsby</v>
          </cell>
        </row>
        <row r="36">
          <cell r="A36">
            <v>364</v>
          </cell>
          <cell r="B36" t="str">
            <v>PBC</v>
          </cell>
          <cell r="C36">
            <v>0.53819444444444442</v>
          </cell>
          <cell r="D36">
            <v>0.56944444444444442</v>
          </cell>
          <cell r="E36">
            <v>0.72916666666666607</v>
          </cell>
          <cell r="F36">
            <v>0.74999999999999944</v>
          </cell>
          <cell r="G36">
            <v>0.83333333333333237</v>
          </cell>
          <cell r="J36" t="str">
            <v>-</v>
          </cell>
          <cell r="K36" t="str">
            <v>Saturday only</v>
          </cell>
          <cell r="O36" t="e">
            <v>#VALUE!</v>
          </cell>
          <cell r="P36">
            <v>0.24305555555555458</v>
          </cell>
          <cell r="Q36" t="str">
            <v>Rhodes</v>
          </cell>
          <cell r="R36" t="str">
            <v>Rhodes</v>
          </cell>
        </row>
        <row r="37">
          <cell r="A37">
            <v>365</v>
          </cell>
          <cell r="B37" t="str">
            <v>PBC</v>
          </cell>
          <cell r="C37">
            <v>0.54861111111111105</v>
          </cell>
          <cell r="D37">
            <v>0.57986111111111105</v>
          </cell>
          <cell r="E37">
            <v>0.65624999999999967</v>
          </cell>
          <cell r="F37">
            <v>0.67708333333333304</v>
          </cell>
          <cell r="G37">
            <v>0.84374999999999989</v>
          </cell>
          <cell r="J37" t="str">
            <v>-</v>
          </cell>
          <cell r="K37" t="str">
            <v>Saturday only</v>
          </cell>
          <cell r="O37" t="e">
            <v>#VALUE!</v>
          </cell>
          <cell r="P37">
            <v>0.24305555555555547</v>
          </cell>
          <cell r="Q37" t="str">
            <v>Rhodes</v>
          </cell>
          <cell r="R37" t="str">
            <v>Rhodes</v>
          </cell>
        </row>
        <row r="38">
          <cell r="A38">
            <v>367</v>
          </cell>
          <cell r="B38" t="str">
            <v>PBC</v>
          </cell>
          <cell r="C38">
            <v>0.56944444444444431</v>
          </cell>
          <cell r="D38">
            <v>0.60069444444444431</v>
          </cell>
          <cell r="E38">
            <v>0.67708333333333293</v>
          </cell>
          <cell r="F38">
            <v>0.6979166666666663</v>
          </cell>
          <cell r="G38">
            <v>0.86458333333333326</v>
          </cell>
          <cell r="J38" t="str">
            <v>-</v>
          </cell>
          <cell r="K38" t="str">
            <v>Saturday only</v>
          </cell>
          <cell r="O38" t="e">
            <v>#VALUE!</v>
          </cell>
          <cell r="P38">
            <v>0.24305555555555558</v>
          </cell>
          <cell r="Q38" t="str">
            <v>Rhodes</v>
          </cell>
          <cell r="R38" t="str">
            <v>Rhodes</v>
          </cell>
        </row>
        <row r="39">
          <cell r="A39">
            <v>370</v>
          </cell>
          <cell r="B39" t="str">
            <v>PBC</v>
          </cell>
          <cell r="C39">
            <v>0.55902777777777768</v>
          </cell>
          <cell r="D39">
            <v>0.59027777777777768</v>
          </cell>
          <cell r="E39">
            <v>0.74999999999999933</v>
          </cell>
          <cell r="F39">
            <v>0.7708333333333327</v>
          </cell>
          <cell r="G39">
            <v>0.85416666666666563</v>
          </cell>
          <cell r="J39" t="str">
            <v>-</v>
          </cell>
          <cell r="K39" t="str">
            <v>Saturday only</v>
          </cell>
          <cell r="O39" t="e">
            <v>#VALUE!</v>
          </cell>
          <cell r="P39">
            <v>0.24305555555555458</v>
          </cell>
          <cell r="Q39" t="str">
            <v>Rhodes</v>
          </cell>
          <cell r="R39" t="str">
            <v>Rhodes</v>
          </cell>
        </row>
        <row r="41">
          <cell r="A41" t="str">
            <v>End of list (do not delete this line)</v>
          </cell>
        </row>
      </sheetData>
      <sheetData sheetId="6">
        <row r="4">
          <cell r="A4" t="str">
            <v>SHIFTS OPERATING BOTH DAYS</v>
          </cell>
        </row>
        <row r="5">
          <cell r="A5">
            <v>401</v>
          </cell>
          <cell r="B5" t="str">
            <v>PBC</v>
          </cell>
          <cell r="C5">
            <v>0.12152777777777776</v>
          </cell>
          <cell r="D5">
            <v>0.15277777777777776</v>
          </cell>
          <cell r="E5">
            <v>0.34236111111111112</v>
          </cell>
          <cell r="F5">
            <v>0.37152777777777779</v>
          </cell>
          <cell r="G5">
            <v>0.58194444444444449</v>
          </cell>
          <cell r="J5" t="str">
            <v>-</v>
          </cell>
          <cell r="K5" t="str">
            <v>- - - - -</v>
          </cell>
          <cell r="L5" t="str">
            <v>Wheelchair</v>
          </cell>
          <cell r="N5">
            <v>421</v>
          </cell>
          <cell r="O5" t="e">
            <v>#VALUE!</v>
          </cell>
          <cell r="P5">
            <v>0.4</v>
          </cell>
          <cell r="Q5" t="str">
            <v>Rhodes</v>
          </cell>
          <cell r="R5" t="str">
            <v>Rhodes</v>
          </cell>
        </row>
        <row r="6">
          <cell r="A6">
            <v>402</v>
          </cell>
          <cell r="B6" t="str">
            <v>PBC</v>
          </cell>
          <cell r="C6">
            <v>0.14027777777777775</v>
          </cell>
          <cell r="D6">
            <v>0.17152777777777775</v>
          </cell>
          <cell r="E6">
            <v>0.3840277777777778</v>
          </cell>
          <cell r="F6">
            <v>0.41319444444444448</v>
          </cell>
          <cell r="G6">
            <v>0.62361111111111112</v>
          </cell>
          <cell r="J6" t="str">
            <v>-</v>
          </cell>
          <cell r="K6" t="str">
            <v>- - - - -</v>
          </cell>
          <cell r="L6" t="str">
            <v>Wheelchair</v>
          </cell>
          <cell r="N6">
            <v>422</v>
          </cell>
          <cell r="O6" t="e">
            <v>#VALUE!</v>
          </cell>
          <cell r="P6">
            <v>0.42291666666666672</v>
          </cell>
          <cell r="Q6" t="str">
            <v>Epping</v>
          </cell>
          <cell r="R6" t="str">
            <v>Rhodes</v>
          </cell>
        </row>
        <row r="7">
          <cell r="A7">
            <v>403</v>
          </cell>
          <cell r="B7" t="str">
            <v>PBC</v>
          </cell>
          <cell r="C7">
            <v>0.16111111111111112</v>
          </cell>
          <cell r="D7">
            <v>0.19236111111111112</v>
          </cell>
          <cell r="E7">
            <v>0.40486111111111112</v>
          </cell>
          <cell r="F7">
            <v>0.43402777777777779</v>
          </cell>
          <cell r="G7">
            <v>0.64444444444444449</v>
          </cell>
          <cell r="J7" t="str">
            <v>-</v>
          </cell>
          <cell r="K7" t="str">
            <v>- - - - -</v>
          </cell>
          <cell r="L7" t="str">
            <v>Wheelchair</v>
          </cell>
          <cell r="N7">
            <v>423</v>
          </cell>
          <cell r="O7" t="e">
            <v>#VALUE!</v>
          </cell>
          <cell r="P7">
            <v>0.42291666666666672</v>
          </cell>
          <cell r="Q7" t="str">
            <v>Epping</v>
          </cell>
          <cell r="R7" t="str">
            <v>Rhodes</v>
          </cell>
        </row>
        <row r="8">
          <cell r="A8">
            <v>404</v>
          </cell>
          <cell r="B8" t="str">
            <v>PBC</v>
          </cell>
          <cell r="C8">
            <v>0.17152777777777781</v>
          </cell>
          <cell r="D8">
            <v>0.20277777777777781</v>
          </cell>
          <cell r="E8">
            <v>0.42569444444444443</v>
          </cell>
          <cell r="F8">
            <v>0.4548611111111111</v>
          </cell>
          <cell r="G8">
            <v>0.55069444444444449</v>
          </cell>
          <cell r="J8" t="str">
            <v>-</v>
          </cell>
          <cell r="K8" t="str">
            <v>- - - - -</v>
          </cell>
          <cell r="L8" t="str">
            <v>Wheelchair</v>
          </cell>
          <cell r="O8" t="e">
            <v>#VALUE!</v>
          </cell>
          <cell r="P8">
            <v>0.31874999999999998</v>
          </cell>
          <cell r="Q8" t="str">
            <v>Epping</v>
          </cell>
          <cell r="R8" t="str">
            <v>Rhodes</v>
          </cell>
        </row>
        <row r="9">
          <cell r="A9" t="str">
            <v>906 AM</v>
          </cell>
          <cell r="B9" t="str">
            <v>PBC</v>
          </cell>
          <cell r="C9">
            <v>0.17708333333333334</v>
          </cell>
          <cell r="D9">
            <v>0.20833333333333334</v>
          </cell>
          <cell r="E9">
            <v>0.375</v>
          </cell>
          <cell r="F9">
            <v>0.41666666666666669</v>
          </cell>
          <cell r="G9">
            <v>0.52083333333333337</v>
          </cell>
          <cell r="J9" t="str">
            <v>-</v>
          </cell>
          <cell r="K9" t="str">
            <v>- - - - -</v>
          </cell>
          <cell r="L9" t="str">
            <v>Wheelchair</v>
          </cell>
          <cell r="N9" t="str">
            <v>West Ryde</v>
          </cell>
          <cell r="O9" t="e">
            <v>#VALUE!</v>
          </cell>
          <cell r="P9">
            <v>0.27083333333333337</v>
          </cell>
          <cell r="Q9" t="str">
            <v>West Ryde</v>
          </cell>
          <cell r="R9" t="str">
            <v>West Ryde</v>
          </cell>
        </row>
        <row r="10">
          <cell r="A10" t="str">
            <v>912 AM</v>
          </cell>
          <cell r="B10" t="str">
            <v>PBC</v>
          </cell>
          <cell r="C10">
            <v>0.17708333333333334</v>
          </cell>
          <cell r="D10">
            <v>0.20833333333333334</v>
          </cell>
          <cell r="E10">
            <v>0.375</v>
          </cell>
          <cell r="F10">
            <v>0.41666666666666669</v>
          </cell>
          <cell r="G10">
            <v>0.625</v>
          </cell>
          <cell r="J10" t="str">
            <v>-</v>
          </cell>
          <cell r="K10" t="str">
            <v>- - - - -</v>
          </cell>
          <cell r="L10" t="str">
            <v>Wheelchair</v>
          </cell>
          <cell r="N10" t="str">
            <v>Epping</v>
          </cell>
          <cell r="O10" t="e">
            <v>#VALUE!</v>
          </cell>
          <cell r="P10">
            <v>0.37499999999999989</v>
          </cell>
          <cell r="Q10" t="str">
            <v>Epping</v>
          </cell>
          <cell r="R10" t="str">
            <v>Epping</v>
          </cell>
        </row>
        <row r="11">
          <cell r="A11" t="str">
            <v>913 AM</v>
          </cell>
          <cell r="B11" t="str">
            <v>PBC</v>
          </cell>
          <cell r="C11">
            <v>0.17708333333333334</v>
          </cell>
          <cell r="D11">
            <v>0.20833333333333334</v>
          </cell>
          <cell r="E11">
            <v>0.375</v>
          </cell>
          <cell r="F11">
            <v>0.41666666666666669</v>
          </cell>
          <cell r="G11">
            <v>0.625</v>
          </cell>
          <cell r="J11" t="str">
            <v>-</v>
          </cell>
          <cell r="K11" t="str">
            <v>- - - - -</v>
          </cell>
          <cell r="L11" t="str">
            <v>Wheelchair</v>
          </cell>
          <cell r="N11" t="str">
            <v>Epping</v>
          </cell>
          <cell r="O11" t="e">
            <v>#VALUE!</v>
          </cell>
          <cell r="P11">
            <v>0.37499999999999989</v>
          </cell>
          <cell r="Q11" t="str">
            <v>Epping</v>
          </cell>
          <cell r="R11" t="str">
            <v>Epping</v>
          </cell>
        </row>
        <row r="12">
          <cell r="A12">
            <v>405</v>
          </cell>
          <cell r="B12" t="str">
            <v>PBC</v>
          </cell>
          <cell r="C12">
            <v>0.21319444444444446</v>
          </cell>
          <cell r="D12">
            <v>0.24444444444444446</v>
          </cell>
          <cell r="E12">
            <v>0.36319444444444443</v>
          </cell>
          <cell r="F12">
            <v>0.3923611111111111</v>
          </cell>
          <cell r="G12">
            <v>0.60277777777777775</v>
          </cell>
          <cell r="J12" t="str">
            <v>-</v>
          </cell>
          <cell r="K12" t="str">
            <v>- - - - -</v>
          </cell>
          <cell r="L12" t="str">
            <v>Wheelchair</v>
          </cell>
          <cell r="N12">
            <v>425</v>
          </cell>
          <cell r="O12" t="e">
            <v>#VALUE!</v>
          </cell>
          <cell r="P12">
            <v>0.32916666666666661</v>
          </cell>
          <cell r="Q12" t="str">
            <v>Epping</v>
          </cell>
          <cell r="R12" t="str">
            <v>Rhodes</v>
          </cell>
        </row>
        <row r="13">
          <cell r="A13" t="str">
            <v>901 AM</v>
          </cell>
          <cell r="B13" t="str">
            <v>PBC</v>
          </cell>
          <cell r="C13">
            <v>0.27083333333333337</v>
          </cell>
          <cell r="D13">
            <v>0.29166666666666669</v>
          </cell>
          <cell r="E13">
            <v>0.45833333333333337</v>
          </cell>
          <cell r="F13">
            <v>0.5</v>
          </cell>
          <cell r="G13">
            <v>0.5625</v>
          </cell>
          <cell r="J13" t="str">
            <v>-</v>
          </cell>
          <cell r="K13" t="str">
            <v>- - - - -</v>
          </cell>
          <cell r="L13" t="str">
            <v>Wheelchair</v>
          </cell>
          <cell r="N13" t="str">
            <v>Strathfield</v>
          </cell>
          <cell r="O13" t="e">
            <v>#VALUE!</v>
          </cell>
          <cell r="P13">
            <v>0.22916666666666669</v>
          </cell>
          <cell r="Q13" t="str">
            <v>Strathfield</v>
          </cell>
          <cell r="R13" t="str">
            <v>Strathfield</v>
          </cell>
        </row>
        <row r="14">
          <cell r="A14" t="str">
            <v>907 AM</v>
          </cell>
          <cell r="B14" t="str">
            <v>PBC</v>
          </cell>
          <cell r="C14">
            <v>0.26041666666666669</v>
          </cell>
          <cell r="D14">
            <v>0.29166666666666669</v>
          </cell>
          <cell r="E14">
            <v>0.45833333333333337</v>
          </cell>
          <cell r="F14">
            <v>0.5</v>
          </cell>
          <cell r="G14">
            <v>0.5625</v>
          </cell>
          <cell r="J14" t="str">
            <v>-</v>
          </cell>
          <cell r="K14" t="str">
            <v>- - - - -</v>
          </cell>
          <cell r="L14" t="str">
            <v>Wheelchair</v>
          </cell>
          <cell r="N14" t="str">
            <v>West Ryde</v>
          </cell>
          <cell r="O14" t="e">
            <v>#VALUE!</v>
          </cell>
          <cell r="P14">
            <v>0.22916666666666669</v>
          </cell>
          <cell r="Q14" t="str">
            <v>West Ryde</v>
          </cell>
          <cell r="R14" t="str">
            <v>West Ryde</v>
          </cell>
        </row>
        <row r="15">
          <cell r="A15" t="str">
            <v>906 PM</v>
          </cell>
          <cell r="B15" t="str">
            <v>PBC</v>
          </cell>
          <cell r="C15">
            <v>0.48958333333333337</v>
          </cell>
          <cell r="D15">
            <v>0.52083333333333337</v>
          </cell>
          <cell r="E15">
            <v>0.6875</v>
          </cell>
          <cell r="F15">
            <v>0.72916666666666663</v>
          </cell>
          <cell r="G15">
            <v>0.83333333333333337</v>
          </cell>
          <cell r="J15" t="str">
            <v>-</v>
          </cell>
          <cell r="K15" t="str">
            <v>- - - - -</v>
          </cell>
          <cell r="L15" t="str">
            <v>Wheelchair</v>
          </cell>
          <cell r="N15" t="str">
            <v>West Ryde</v>
          </cell>
          <cell r="O15" t="e">
            <v>#VALUE!</v>
          </cell>
          <cell r="P15">
            <v>0.27083333333333337</v>
          </cell>
          <cell r="Q15" t="str">
            <v>West Ryde</v>
          </cell>
          <cell r="R15" t="str">
            <v>West Ryde</v>
          </cell>
        </row>
        <row r="16">
          <cell r="A16" t="str">
            <v>901 PM</v>
          </cell>
          <cell r="B16" t="str">
            <v>PBC</v>
          </cell>
          <cell r="C16">
            <v>0.54166666666666663</v>
          </cell>
          <cell r="D16">
            <v>0.5625</v>
          </cell>
          <cell r="E16">
            <v>0.72916666666666663</v>
          </cell>
          <cell r="F16">
            <v>0.77083333333333326</v>
          </cell>
          <cell r="G16">
            <v>0.83333333333333337</v>
          </cell>
          <cell r="J16" t="str">
            <v>-</v>
          </cell>
          <cell r="K16" t="str">
            <v>- - - - -</v>
          </cell>
          <cell r="L16" t="str">
            <v>Wheelchair</v>
          </cell>
          <cell r="N16" t="str">
            <v>Strathfield</v>
          </cell>
          <cell r="O16" t="e">
            <v>#VALUE!</v>
          </cell>
          <cell r="P16">
            <v>0.22916666666666674</v>
          </cell>
          <cell r="Q16" t="str">
            <v>Strathfield</v>
          </cell>
          <cell r="R16" t="str">
            <v>Strathfield</v>
          </cell>
        </row>
        <row r="17">
          <cell r="A17" t="str">
            <v>907 PM</v>
          </cell>
          <cell r="B17" t="str">
            <v>PBC</v>
          </cell>
          <cell r="C17">
            <v>0.53125</v>
          </cell>
          <cell r="D17">
            <v>0.5625</v>
          </cell>
          <cell r="E17">
            <v>0.72916666666666663</v>
          </cell>
          <cell r="F17">
            <v>0.77083333333333326</v>
          </cell>
          <cell r="G17">
            <v>0.83333333333333337</v>
          </cell>
          <cell r="J17" t="str">
            <v>-</v>
          </cell>
          <cell r="K17" t="str">
            <v>- - - - -</v>
          </cell>
          <cell r="L17" t="str">
            <v>Wheelchair</v>
          </cell>
          <cell r="N17" t="str">
            <v>West Ryde</v>
          </cell>
          <cell r="O17" t="e">
            <v>#VALUE!</v>
          </cell>
          <cell r="P17">
            <v>0.22916666666666674</v>
          </cell>
          <cell r="Q17" t="str">
            <v>West Ryde</v>
          </cell>
          <cell r="R17" t="str">
            <v>West Ryde</v>
          </cell>
        </row>
        <row r="18">
          <cell r="A18">
            <v>421</v>
          </cell>
          <cell r="B18" t="str">
            <v>PBC</v>
          </cell>
          <cell r="C18">
            <v>0.54166666666666663</v>
          </cell>
          <cell r="D18">
            <v>0.57291666666666663</v>
          </cell>
          <cell r="E18">
            <v>0.77986111111111112</v>
          </cell>
          <cell r="F18">
            <v>0.80902777777777779</v>
          </cell>
          <cell r="G18">
            <v>1.0354166666666667</v>
          </cell>
          <cell r="J18" t="str">
            <v>-</v>
          </cell>
          <cell r="K18" t="str">
            <v>- - - - -</v>
          </cell>
          <cell r="L18" t="str">
            <v>Wheelchair</v>
          </cell>
          <cell r="N18">
            <v>401</v>
          </cell>
          <cell r="O18" t="e">
            <v>#VALUE!</v>
          </cell>
          <cell r="P18">
            <v>0.43333333333333346</v>
          </cell>
          <cell r="Q18" t="str">
            <v>Rhodes</v>
          </cell>
          <cell r="R18" t="str">
            <v>Epping</v>
          </cell>
        </row>
        <row r="19">
          <cell r="A19">
            <v>425</v>
          </cell>
          <cell r="B19" t="str">
            <v>PBC</v>
          </cell>
          <cell r="C19">
            <v>0.5625</v>
          </cell>
          <cell r="D19">
            <v>0.59375</v>
          </cell>
          <cell r="E19">
            <v>0.80069444444444449</v>
          </cell>
          <cell r="F19">
            <v>0.82986111111111116</v>
          </cell>
          <cell r="G19">
            <v>1.0145833333333334</v>
          </cell>
          <cell r="J19" t="str">
            <v>-</v>
          </cell>
          <cell r="K19" t="str">
            <v>- - - - -</v>
          </cell>
          <cell r="L19" t="str">
            <v>Wheelchair</v>
          </cell>
          <cell r="N19">
            <v>405</v>
          </cell>
          <cell r="O19" t="e">
            <v>#VALUE!</v>
          </cell>
          <cell r="P19">
            <v>0.39166666666666672</v>
          </cell>
          <cell r="Q19" t="str">
            <v>Rhodes</v>
          </cell>
          <cell r="R19" t="str">
            <v>Epping</v>
          </cell>
        </row>
        <row r="20">
          <cell r="A20">
            <v>422</v>
          </cell>
          <cell r="B20" t="str">
            <v>PBC</v>
          </cell>
          <cell r="C20">
            <v>0.58333333333333337</v>
          </cell>
          <cell r="D20">
            <v>0.61458333333333337</v>
          </cell>
          <cell r="E20">
            <v>0.82152777777777786</v>
          </cell>
          <cell r="F20">
            <v>0.85069444444444453</v>
          </cell>
          <cell r="G20">
            <v>1.0666666666666667</v>
          </cell>
          <cell r="J20" t="str">
            <v>-</v>
          </cell>
          <cell r="K20" t="str">
            <v>- - - - -</v>
          </cell>
          <cell r="L20" t="str">
            <v>Wheelchair</v>
          </cell>
          <cell r="N20">
            <v>402</v>
          </cell>
          <cell r="O20" t="e">
            <v>#VALUE!</v>
          </cell>
          <cell r="P20">
            <v>0.42291666666666672</v>
          </cell>
          <cell r="Q20" t="str">
            <v>Rhodes</v>
          </cell>
          <cell r="R20" t="str">
            <v>Epping</v>
          </cell>
        </row>
        <row r="21">
          <cell r="A21" t="str">
            <v>912 PM</v>
          </cell>
          <cell r="B21" t="str">
            <v>PBC</v>
          </cell>
          <cell r="C21">
            <v>0.59375</v>
          </cell>
          <cell r="D21">
            <v>0.625</v>
          </cell>
          <cell r="E21">
            <v>0.79166666666666663</v>
          </cell>
          <cell r="F21">
            <v>0.83333333333333326</v>
          </cell>
          <cell r="G21">
            <v>1.0416666666666667</v>
          </cell>
          <cell r="J21" t="str">
            <v>-</v>
          </cell>
          <cell r="K21" t="str">
            <v>- - - - -</v>
          </cell>
          <cell r="L21" t="str">
            <v>Wheelchair</v>
          </cell>
          <cell r="N21" t="str">
            <v>Epping</v>
          </cell>
          <cell r="O21" t="e">
            <v>#VALUE!</v>
          </cell>
          <cell r="P21">
            <v>0.375</v>
          </cell>
          <cell r="Q21" t="str">
            <v>Epping</v>
          </cell>
          <cell r="R21" t="str">
            <v>Epping</v>
          </cell>
        </row>
        <row r="22">
          <cell r="A22" t="str">
            <v>913 PM</v>
          </cell>
          <cell r="B22" t="str">
            <v>PBC</v>
          </cell>
          <cell r="C22">
            <v>0.59375</v>
          </cell>
          <cell r="D22">
            <v>0.625</v>
          </cell>
          <cell r="E22">
            <v>0.79166666666666663</v>
          </cell>
          <cell r="F22">
            <v>0.83333333333333326</v>
          </cell>
          <cell r="G22">
            <v>1.0416666666666667</v>
          </cell>
          <cell r="J22" t="str">
            <v>-</v>
          </cell>
          <cell r="K22" t="str">
            <v>- - - - -</v>
          </cell>
          <cell r="L22" t="str">
            <v>Wheelchair</v>
          </cell>
          <cell r="N22" t="str">
            <v>Epping</v>
          </cell>
          <cell r="O22" t="e">
            <v>#VALUE!</v>
          </cell>
          <cell r="P22">
            <v>0.375</v>
          </cell>
          <cell r="Q22" t="str">
            <v>Epping</v>
          </cell>
          <cell r="R22" t="str">
            <v>Epping</v>
          </cell>
        </row>
        <row r="23">
          <cell r="A23">
            <v>423</v>
          </cell>
          <cell r="B23" t="str">
            <v>PBC</v>
          </cell>
          <cell r="C23">
            <v>0.60416666666666663</v>
          </cell>
          <cell r="D23">
            <v>0.63541666666666663</v>
          </cell>
          <cell r="E23">
            <v>0.84236111111111112</v>
          </cell>
          <cell r="F23">
            <v>0.87152777777777779</v>
          </cell>
          <cell r="G23">
            <v>1.0770833333333334</v>
          </cell>
          <cell r="J23" t="str">
            <v>-</v>
          </cell>
          <cell r="K23" t="str">
            <v>- - - - -</v>
          </cell>
          <cell r="L23" t="str">
            <v>Wheelchair</v>
          </cell>
          <cell r="N23">
            <v>403</v>
          </cell>
          <cell r="O23" t="e">
            <v>#VALUE!</v>
          </cell>
          <cell r="P23">
            <v>0.41249999999999998</v>
          </cell>
          <cell r="Q23" t="str">
            <v>Rhodes</v>
          </cell>
          <cell r="R23" t="str">
            <v>Epping</v>
          </cell>
        </row>
        <row r="24">
          <cell r="A24">
            <v>427</v>
          </cell>
          <cell r="B24" t="str">
            <v>PBC</v>
          </cell>
          <cell r="C24">
            <v>0.73958333333333337</v>
          </cell>
          <cell r="D24">
            <v>0.77083333333333337</v>
          </cell>
          <cell r="E24">
            <v>0.86319444444444438</v>
          </cell>
          <cell r="F24">
            <v>0.89236111111111105</v>
          </cell>
          <cell r="G24">
            <v>1.0562500000000001</v>
          </cell>
          <cell r="J24" t="str">
            <v>-</v>
          </cell>
          <cell r="K24" t="str">
            <v>- - - - -</v>
          </cell>
          <cell r="O24" t="e">
            <v>#VALUE!</v>
          </cell>
          <cell r="P24">
            <v>0.2562500000000002</v>
          </cell>
          <cell r="Q24" t="str">
            <v>Rhodes</v>
          </cell>
          <cell r="R24" t="str">
            <v>Epping</v>
          </cell>
        </row>
        <row r="26">
          <cell r="A26" t="str">
            <v>End of list (do not delete this line)</v>
          </cell>
        </row>
      </sheetData>
      <sheetData sheetId="7">
        <row r="4">
          <cell r="A4" t="str">
            <v>SHIFTS OPERATING MONDAY ONLY</v>
          </cell>
        </row>
        <row r="14">
          <cell r="A14" t="str">
            <v>End of list (do not delete this line)</v>
          </cell>
        </row>
      </sheetData>
      <sheetData sheetId="8">
        <row r="5">
          <cell r="A5">
            <v>306</v>
          </cell>
          <cell r="B5" t="str">
            <v>Me</v>
          </cell>
          <cell r="C5">
            <v>0.15625</v>
          </cell>
          <cell r="D5">
            <v>0.1875</v>
          </cell>
          <cell r="E5">
            <v>0.3472222222222226</v>
          </cell>
          <cell r="F5">
            <v>0.36805555555555591</v>
          </cell>
          <cell r="G5">
            <v>0.53472222222222232</v>
          </cell>
          <cell r="J5">
            <v>0.56944444444444453</v>
          </cell>
          <cell r="K5" t="str">
            <v>- - - - -</v>
          </cell>
          <cell r="L5" t="str">
            <v>Wheelchair</v>
          </cell>
          <cell r="N5">
            <v>326</v>
          </cell>
          <cell r="O5">
            <v>0.39236111111111116</v>
          </cell>
          <cell r="P5">
            <v>0.32638888888888906</v>
          </cell>
          <cell r="Q5" t="str">
            <v>Rhodes</v>
          </cell>
          <cell r="R5" t="str">
            <v>Rhodes</v>
          </cell>
        </row>
        <row r="6">
          <cell r="A6" t="str">
            <v>902 AM</v>
          </cell>
          <cell r="B6" t="str">
            <v>Me</v>
          </cell>
          <cell r="C6">
            <v>0.17708333333333337</v>
          </cell>
          <cell r="D6">
            <v>0.20833333333333334</v>
          </cell>
          <cell r="E6">
            <v>0.375</v>
          </cell>
          <cell r="F6">
            <v>0.41666666666666669</v>
          </cell>
          <cell r="G6">
            <v>0.52083333333333337</v>
          </cell>
          <cell r="J6">
            <v>0.55555555555555558</v>
          </cell>
          <cell r="K6" t="str">
            <v>- - - - -</v>
          </cell>
          <cell r="L6" t="str">
            <v>Wheelchair</v>
          </cell>
          <cell r="N6" t="str">
            <v>Rhodes</v>
          </cell>
          <cell r="O6">
            <v>0.33680555555555547</v>
          </cell>
          <cell r="P6">
            <v>0.27083333333333337</v>
          </cell>
          <cell r="Q6" t="str">
            <v>Rhodes</v>
          </cell>
          <cell r="R6" t="str">
            <v>Rhodes</v>
          </cell>
        </row>
        <row r="7">
          <cell r="A7">
            <v>305</v>
          </cell>
          <cell r="B7" t="str">
            <v>Me</v>
          </cell>
          <cell r="C7">
            <v>0.17430555555555513</v>
          </cell>
          <cell r="D7">
            <v>0.219444444444444</v>
          </cell>
          <cell r="E7">
            <v>0.33680555555555597</v>
          </cell>
          <cell r="F7">
            <v>0.35763888888888928</v>
          </cell>
          <cell r="G7">
            <v>0.52430555555555569</v>
          </cell>
          <cell r="J7">
            <v>0.5590277777777779</v>
          </cell>
          <cell r="K7" t="str">
            <v>- - - - -</v>
          </cell>
          <cell r="L7" t="str">
            <v>Wheelchair</v>
          </cell>
          <cell r="O7">
            <v>0.36388888888888948</v>
          </cell>
          <cell r="P7">
            <v>0.28402777777777832</v>
          </cell>
          <cell r="Q7" t="str">
            <v>Hornsby</v>
          </cell>
          <cell r="R7" t="str">
            <v>Rhodes</v>
          </cell>
        </row>
        <row r="8">
          <cell r="A8">
            <v>313</v>
          </cell>
          <cell r="B8" t="str">
            <v>Me</v>
          </cell>
          <cell r="C8">
            <v>0.25486111111111115</v>
          </cell>
          <cell r="D8">
            <v>0.28611111111111115</v>
          </cell>
          <cell r="E8">
            <v>0.44444444444444448</v>
          </cell>
          <cell r="F8">
            <v>0.46527777777777779</v>
          </cell>
          <cell r="G8">
            <v>0.6319444444444442</v>
          </cell>
          <cell r="J8">
            <v>0.66666666666666641</v>
          </cell>
          <cell r="K8" t="str">
            <v>- - - - -</v>
          </cell>
          <cell r="L8" t="str">
            <v>Wheelchair</v>
          </cell>
          <cell r="N8">
            <v>333</v>
          </cell>
          <cell r="O8">
            <v>0.39097222222222189</v>
          </cell>
          <cell r="P8">
            <v>0.32499999999999979</v>
          </cell>
          <cell r="Q8" t="str">
            <v>Rhodes</v>
          </cell>
          <cell r="R8" t="str">
            <v>Rhodes</v>
          </cell>
        </row>
        <row r="9">
          <cell r="A9">
            <v>314</v>
          </cell>
          <cell r="B9" t="str">
            <v>Me</v>
          </cell>
          <cell r="C9">
            <v>0.2638888888888889</v>
          </cell>
          <cell r="D9">
            <v>0.2951388888888889</v>
          </cell>
          <cell r="E9">
            <v>0.4548611111111111</v>
          </cell>
          <cell r="F9">
            <v>0.47569444444444442</v>
          </cell>
          <cell r="G9">
            <v>0.64236111111111083</v>
          </cell>
          <cell r="J9">
            <v>0.67708333333333304</v>
          </cell>
          <cell r="K9" t="str">
            <v>- - - - -</v>
          </cell>
          <cell r="L9" t="str">
            <v>Wheelchair</v>
          </cell>
          <cell r="N9">
            <v>334</v>
          </cell>
          <cell r="O9">
            <v>0.39236111111111088</v>
          </cell>
          <cell r="P9">
            <v>0.32638888888888856</v>
          </cell>
          <cell r="Q9" t="str">
            <v>Rhodes</v>
          </cell>
          <cell r="R9" t="str">
            <v>Rhodes</v>
          </cell>
        </row>
        <row r="10">
          <cell r="A10" t="str">
            <v>902 PM</v>
          </cell>
          <cell r="B10" t="str">
            <v>Me</v>
          </cell>
          <cell r="C10">
            <v>0.47916666666666674</v>
          </cell>
          <cell r="D10">
            <v>0.52083333333333337</v>
          </cell>
          <cell r="E10">
            <v>0.6875</v>
          </cell>
          <cell r="F10">
            <v>0.72916666666666663</v>
          </cell>
          <cell r="G10">
            <v>0.83333333333333337</v>
          </cell>
          <cell r="J10">
            <v>0.87152777777777779</v>
          </cell>
          <cell r="K10" t="str">
            <v>- - - - -</v>
          </cell>
          <cell r="L10" t="str">
            <v>Wheelchair</v>
          </cell>
          <cell r="N10" t="str">
            <v>Rhodes</v>
          </cell>
          <cell r="O10">
            <v>0.35069444444444442</v>
          </cell>
          <cell r="P10">
            <v>0.27083333333333337</v>
          </cell>
          <cell r="Q10" t="str">
            <v>Rhodes</v>
          </cell>
          <cell r="R10" t="str">
            <v>Rhodes</v>
          </cell>
        </row>
        <row r="11">
          <cell r="A11">
            <v>326</v>
          </cell>
          <cell r="B11" t="str">
            <v>Me</v>
          </cell>
          <cell r="C11">
            <v>0.50000000000000011</v>
          </cell>
          <cell r="D11">
            <v>0.54166666666666674</v>
          </cell>
          <cell r="E11">
            <v>0.7013888888888884</v>
          </cell>
          <cell r="F11">
            <v>0.72222222222222177</v>
          </cell>
          <cell r="G11">
            <v>0.88888888888889661</v>
          </cell>
          <cell r="J11">
            <v>0.92361111111111882</v>
          </cell>
          <cell r="K11" t="str">
            <v>- - - - -</v>
          </cell>
          <cell r="L11" t="str">
            <v>Wheelchair</v>
          </cell>
          <cell r="N11">
            <v>306</v>
          </cell>
          <cell r="O11">
            <v>0.40277777777778534</v>
          </cell>
          <cell r="P11">
            <v>0.3263888888888965</v>
          </cell>
          <cell r="Q11" t="str">
            <v>Rhodes</v>
          </cell>
          <cell r="R11" t="str">
            <v>Rhodes</v>
          </cell>
        </row>
        <row r="12">
          <cell r="A12">
            <v>333</v>
          </cell>
          <cell r="B12" t="str">
            <v>Me</v>
          </cell>
          <cell r="C12">
            <v>0.5972222222222221</v>
          </cell>
          <cell r="D12">
            <v>0.63888888888888873</v>
          </cell>
          <cell r="E12">
            <v>0.79861111111111027</v>
          </cell>
          <cell r="F12">
            <v>0.81944444444444364</v>
          </cell>
          <cell r="G12">
            <v>0.90416666666666656</v>
          </cell>
          <cell r="J12">
            <v>0.93888888888888877</v>
          </cell>
          <cell r="K12" t="str">
            <v>- - - - -</v>
          </cell>
          <cell r="L12" t="str">
            <v>Wheelchair</v>
          </cell>
          <cell r="N12">
            <v>313</v>
          </cell>
          <cell r="O12">
            <v>0.3208333333333333</v>
          </cell>
          <cell r="P12">
            <v>0.24444444444444446</v>
          </cell>
          <cell r="Q12" t="str">
            <v>Rhodes</v>
          </cell>
          <cell r="R12" t="str">
            <v>Rhodes</v>
          </cell>
        </row>
        <row r="13">
          <cell r="A13">
            <v>334</v>
          </cell>
          <cell r="B13" t="str">
            <v>Me</v>
          </cell>
          <cell r="C13">
            <v>0.60763888888888873</v>
          </cell>
          <cell r="D13">
            <v>0.64930555555555536</v>
          </cell>
          <cell r="E13">
            <v>0.8090277777777769</v>
          </cell>
          <cell r="F13">
            <v>0.82986111111111027</v>
          </cell>
          <cell r="G13">
            <v>0.90972222222224064</v>
          </cell>
          <cell r="J13">
            <v>0.94444444444446285</v>
          </cell>
          <cell r="K13" t="str">
            <v>- - - - -</v>
          </cell>
          <cell r="L13" t="str">
            <v>Wheelchair</v>
          </cell>
          <cell r="N13">
            <v>314</v>
          </cell>
          <cell r="O13">
            <v>0.31597222222224075</v>
          </cell>
          <cell r="P13">
            <v>0.23958333333335191</v>
          </cell>
          <cell r="Q13" t="str">
            <v>Rhodes</v>
          </cell>
          <cell r="R13" t="str">
            <v>Rhodes</v>
          </cell>
        </row>
        <row r="14">
          <cell r="A14">
            <v>339</v>
          </cell>
          <cell r="B14" t="str">
            <v>Me</v>
          </cell>
          <cell r="C14">
            <v>0.66666666666666619</v>
          </cell>
          <cell r="D14">
            <v>0.70833333333333282</v>
          </cell>
          <cell r="E14">
            <v>0.86805555555555447</v>
          </cell>
          <cell r="F14">
            <v>0.88888888888888784</v>
          </cell>
          <cell r="G14">
            <v>1.0638888888888893</v>
          </cell>
          <cell r="J14">
            <v>1.0986111111111114</v>
          </cell>
          <cell r="K14" t="str">
            <v>- - - - -</v>
          </cell>
          <cell r="L14" t="str">
            <v>Wheelchair</v>
          </cell>
          <cell r="O14">
            <v>0.41111111111111176</v>
          </cell>
          <cell r="P14">
            <v>0.33472222222222325</v>
          </cell>
          <cell r="Q14" t="str">
            <v>Rhodes</v>
          </cell>
          <cell r="R14" t="str">
            <v>Rhodes</v>
          </cell>
        </row>
        <row r="16">
          <cell r="A16" t="str">
            <v>End of list (do not delete this line)</v>
          </cell>
        </row>
      </sheetData>
      <sheetData sheetId="9">
        <row r="4">
          <cell r="A4" t="str">
            <v>SHIFTS OPERATING BOTH DAYS</v>
          </cell>
        </row>
        <row r="5">
          <cell r="A5">
            <v>4301</v>
          </cell>
          <cell r="B5" t="str">
            <v>TP</v>
          </cell>
          <cell r="C5">
            <v>0.16666666666666669</v>
          </cell>
          <cell r="D5">
            <v>0.19791666666666666</v>
          </cell>
          <cell r="E5">
            <v>0.37152777777777773</v>
          </cell>
          <cell r="F5">
            <v>0.39930555555555552</v>
          </cell>
          <cell r="G5">
            <v>0.50347222222222221</v>
          </cell>
          <cell r="J5">
            <v>0.53819444444444442</v>
          </cell>
          <cell r="K5" t="str">
            <v>- - - - -</v>
          </cell>
          <cell r="L5" t="str">
            <v>Wheelchair</v>
          </cell>
          <cell r="N5">
            <v>4321</v>
          </cell>
          <cell r="O5">
            <v>0.34374999999999994</v>
          </cell>
          <cell r="P5">
            <v>0.27777777777777779</v>
          </cell>
          <cell r="Q5" t="str">
            <v>Strathfield</v>
          </cell>
          <cell r="R5" t="str">
            <v>Strathfield</v>
          </cell>
        </row>
        <row r="6">
          <cell r="A6" t="str">
            <v>904 AM</v>
          </cell>
          <cell r="B6" t="str">
            <v>TP</v>
          </cell>
          <cell r="C6">
            <v>0.1701388888888889</v>
          </cell>
          <cell r="D6">
            <v>0.20833333333333334</v>
          </cell>
          <cell r="E6">
            <v>0.375</v>
          </cell>
          <cell r="F6">
            <v>0.41666666666666669</v>
          </cell>
          <cell r="G6">
            <v>0.625</v>
          </cell>
          <cell r="J6">
            <v>0.66666666666666663</v>
          </cell>
          <cell r="K6" t="str">
            <v>- - - - -</v>
          </cell>
          <cell r="L6" t="str">
            <v>Wheelchair</v>
          </cell>
          <cell r="N6" t="str">
            <v>Rhodes</v>
          </cell>
          <cell r="O6">
            <v>0.4548611111111111</v>
          </cell>
          <cell r="P6">
            <v>0.37499999999999989</v>
          </cell>
          <cell r="Q6" t="str">
            <v>Rhodes</v>
          </cell>
          <cell r="R6" t="str">
            <v>Rhodes</v>
          </cell>
        </row>
        <row r="7">
          <cell r="A7">
            <v>4307</v>
          </cell>
          <cell r="B7" t="str">
            <v>TP</v>
          </cell>
          <cell r="C7">
            <v>0.1875</v>
          </cell>
          <cell r="D7">
            <v>0.21875</v>
          </cell>
          <cell r="E7">
            <v>0.4548611111111111</v>
          </cell>
          <cell r="F7">
            <v>0.4826388888888889</v>
          </cell>
          <cell r="G7">
            <v>0.65972222222222221</v>
          </cell>
          <cell r="J7">
            <v>0.69444444444444442</v>
          </cell>
          <cell r="K7" t="str">
            <v>- - - - -</v>
          </cell>
          <cell r="L7" t="str">
            <v>Wheelchair</v>
          </cell>
          <cell r="N7">
            <v>4327</v>
          </cell>
          <cell r="O7">
            <v>0.47916666666666663</v>
          </cell>
          <cell r="P7">
            <v>0.41319444444444442</v>
          </cell>
          <cell r="Q7" t="str">
            <v>Strathfield</v>
          </cell>
          <cell r="R7" t="str">
            <v>Strathfield</v>
          </cell>
        </row>
        <row r="8">
          <cell r="A8">
            <v>4304</v>
          </cell>
          <cell r="B8" t="str">
            <v>TP</v>
          </cell>
          <cell r="C8">
            <v>0.20833333333333337</v>
          </cell>
          <cell r="D8">
            <v>0.23958333333333334</v>
          </cell>
          <cell r="E8">
            <v>0.41319444444444442</v>
          </cell>
          <cell r="F8">
            <v>0.44097222222222221</v>
          </cell>
          <cell r="G8">
            <v>0.61805555555555558</v>
          </cell>
          <cell r="J8">
            <v>0.65277777777777779</v>
          </cell>
          <cell r="K8" t="str">
            <v>- - - - -</v>
          </cell>
          <cell r="L8" t="str">
            <v>Wheelchair</v>
          </cell>
          <cell r="N8">
            <v>4324</v>
          </cell>
          <cell r="O8">
            <v>0.41666666666666663</v>
          </cell>
          <cell r="P8">
            <v>0.35069444444444442</v>
          </cell>
          <cell r="Q8" t="str">
            <v>Strathfield</v>
          </cell>
          <cell r="R8" t="str">
            <v>Strathfield</v>
          </cell>
        </row>
        <row r="9">
          <cell r="A9" t="str">
            <v>905 AM</v>
          </cell>
          <cell r="B9" t="str">
            <v>TP</v>
          </cell>
          <cell r="C9">
            <v>0.25347222222222227</v>
          </cell>
          <cell r="D9">
            <v>0.29166666666666669</v>
          </cell>
          <cell r="E9">
            <v>0.45833333333333337</v>
          </cell>
          <cell r="F9">
            <v>0.5</v>
          </cell>
          <cell r="G9">
            <v>0.66666666666666674</v>
          </cell>
          <cell r="J9">
            <v>0.70833333333333337</v>
          </cell>
          <cell r="K9" t="str">
            <v>- - - - -</v>
          </cell>
          <cell r="L9" t="str">
            <v>Wheelchair</v>
          </cell>
          <cell r="N9" t="str">
            <v>Rhodes</v>
          </cell>
          <cell r="O9">
            <v>0.41319444444444448</v>
          </cell>
          <cell r="P9">
            <v>0.33333333333333343</v>
          </cell>
          <cell r="Q9" t="str">
            <v>Rhodes</v>
          </cell>
          <cell r="R9" t="str">
            <v>Rhodes</v>
          </cell>
        </row>
        <row r="10">
          <cell r="A10">
            <v>4321</v>
          </cell>
          <cell r="B10" t="str">
            <v>TP</v>
          </cell>
          <cell r="C10">
            <v>0.47222222222222221</v>
          </cell>
          <cell r="D10">
            <v>0.51041666666666663</v>
          </cell>
          <cell r="E10">
            <v>0.68402777777777779</v>
          </cell>
          <cell r="F10">
            <v>0.71180555555555547</v>
          </cell>
          <cell r="G10">
            <v>0.85069444444444431</v>
          </cell>
          <cell r="J10">
            <v>0.90277777777777757</v>
          </cell>
          <cell r="K10" t="str">
            <v>- - - - -</v>
          </cell>
          <cell r="L10" t="str">
            <v>Wheelchair</v>
          </cell>
          <cell r="N10">
            <v>4301</v>
          </cell>
          <cell r="O10">
            <v>0.40277777777777768</v>
          </cell>
          <cell r="P10">
            <v>0.3125</v>
          </cell>
          <cell r="Q10" t="str">
            <v>Strathfield</v>
          </cell>
          <cell r="R10" t="str">
            <v>Hornsby</v>
          </cell>
        </row>
        <row r="11">
          <cell r="A11">
            <v>4324</v>
          </cell>
          <cell r="B11" t="str">
            <v>TP</v>
          </cell>
          <cell r="C11">
            <v>0.58680555555555558</v>
          </cell>
          <cell r="D11">
            <v>0.625</v>
          </cell>
          <cell r="E11">
            <v>0.78819444444444442</v>
          </cell>
          <cell r="F11">
            <v>0.82638888888888895</v>
          </cell>
          <cell r="G11">
            <v>0.96875</v>
          </cell>
          <cell r="J11">
            <v>1.0208333333333333</v>
          </cell>
          <cell r="K11" t="str">
            <v>- - - - -</v>
          </cell>
          <cell r="N11">
            <v>4304</v>
          </cell>
          <cell r="O11">
            <v>0.39583333333333315</v>
          </cell>
          <cell r="P11">
            <v>0.30555555555555547</v>
          </cell>
          <cell r="Q11" t="str">
            <v>Strathfield</v>
          </cell>
          <cell r="R11" t="str">
            <v>Hornsby</v>
          </cell>
        </row>
        <row r="12">
          <cell r="A12" t="str">
            <v>904 PM</v>
          </cell>
          <cell r="B12" t="str">
            <v>TP</v>
          </cell>
          <cell r="C12">
            <v>0.57291666666666663</v>
          </cell>
          <cell r="D12">
            <v>0.625</v>
          </cell>
          <cell r="E12">
            <v>0.79166666666666663</v>
          </cell>
          <cell r="F12">
            <v>0.83333333333333326</v>
          </cell>
          <cell r="G12">
            <v>1.0416666666666667</v>
          </cell>
          <cell r="J12">
            <v>1.0798611111111112</v>
          </cell>
          <cell r="K12" t="str">
            <v>- - - - -</v>
          </cell>
          <cell r="L12" t="str">
            <v>Wheelchair</v>
          </cell>
          <cell r="N12" t="str">
            <v>Rhodes</v>
          </cell>
          <cell r="O12">
            <v>0.46527777777777801</v>
          </cell>
          <cell r="P12">
            <v>0.375</v>
          </cell>
          <cell r="Q12" t="str">
            <v>Rhodes</v>
          </cell>
          <cell r="R12" t="str">
            <v>Rhodes</v>
          </cell>
        </row>
        <row r="13">
          <cell r="A13">
            <v>4327</v>
          </cell>
          <cell r="B13" t="str">
            <v>TP</v>
          </cell>
          <cell r="C13">
            <v>0.62847222222222221</v>
          </cell>
          <cell r="D13">
            <v>0.66666666666666663</v>
          </cell>
          <cell r="E13">
            <v>0.76736111111111116</v>
          </cell>
          <cell r="F13">
            <v>0.79513888888888884</v>
          </cell>
          <cell r="G13">
            <v>0.97916666666666663</v>
          </cell>
          <cell r="H13">
            <v>1</v>
          </cell>
          <cell r="I13">
            <v>1.0763888888888888</v>
          </cell>
          <cell r="J13">
            <v>1.1111111111111109</v>
          </cell>
          <cell r="K13" t="str">
            <v>- - - - -</v>
          </cell>
          <cell r="L13" t="str">
            <v>Wheelchair</v>
          </cell>
          <cell r="N13">
            <v>4307</v>
          </cell>
          <cell r="O13">
            <v>0.43402777777777779</v>
          </cell>
          <cell r="P13">
            <v>0.36111111111111105</v>
          </cell>
          <cell r="Q13" t="str">
            <v>Strathfield</v>
          </cell>
          <cell r="R13" t="str">
            <v>Strathfield</v>
          </cell>
        </row>
        <row r="14">
          <cell r="A14" t="str">
            <v>905 PM</v>
          </cell>
          <cell r="B14" t="str">
            <v>TP</v>
          </cell>
          <cell r="C14">
            <v>0.61458333333333337</v>
          </cell>
          <cell r="D14">
            <v>0.66666666666666674</v>
          </cell>
          <cell r="E14">
            <v>0.83333333333333337</v>
          </cell>
          <cell r="F14">
            <v>0.875</v>
          </cell>
          <cell r="G14">
            <v>1.0416666666666667</v>
          </cell>
          <cell r="J14">
            <v>1.0798611111111112</v>
          </cell>
          <cell r="K14" t="str">
            <v>- - - - -</v>
          </cell>
          <cell r="L14" t="str">
            <v>Wheelchair</v>
          </cell>
          <cell r="N14" t="str">
            <v>Rhodes</v>
          </cell>
          <cell r="O14">
            <v>0.42361111111111127</v>
          </cell>
          <cell r="P14">
            <v>0.33333333333333326</v>
          </cell>
          <cell r="Q14" t="str">
            <v>Rhodes</v>
          </cell>
          <cell r="R14" t="str">
            <v>Rhodes</v>
          </cell>
        </row>
        <row r="16">
          <cell r="A16" t="str">
            <v>End of list (do not delete this line)</v>
          </cell>
        </row>
      </sheetData>
      <sheetData sheetId="10">
        <row r="5">
          <cell r="A5">
            <v>4303</v>
          </cell>
          <cell r="B5" t="str">
            <v>Ki</v>
          </cell>
          <cell r="C5">
            <v>0.14930555555555558</v>
          </cell>
          <cell r="D5">
            <v>0.19444444444444445</v>
          </cell>
          <cell r="E5">
            <v>0.3298611111111111</v>
          </cell>
          <cell r="F5">
            <v>0.3576388888888889</v>
          </cell>
          <cell r="G5">
            <v>0.49652777777777779</v>
          </cell>
          <cell r="J5">
            <v>0.54513888888888884</v>
          </cell>
          <cell r="K5" t="str">
            <v>- - - - -</v>
          </cell>
          <cell r="L5" t="str">
            <v>Wheelchair</v>
          </cell>
          <cell r="N5" t="str">
            <v>forms 4329</v>
          </cell>
          <cell r="O5">
            <v>0.36805555555555547</v>
          </cell>
          <cell r="P5">
            <v>0.27430555555555558</v>
          </cell>
          <cell r="Q5" t="str">
            <v>Hornsby</v>
          </cell>
          <cell r="R5" t="str">
            <v>Hornsby</v>
          </cell>
        </row>
        <row r="6">
          <cell r="A6" t="str">
            <v>903 AM</v>
          </cell>
          <cell r="B6" t="str">
            <v>Ki</v>
          </cell>
          <cell r="C6">
            <v>0.17708333333333337</v>
          </cell>
          <cell r="D6">
            <v>0.20833333333333334</v>
          </cell>
          <cell r="E6">
            <v>0.375</v>
          </cell>
          <cell r="F6">
            <v>0.41666666666666669</v>
          </cell>
          <cell r="G6">
            <v>0.625</v>
          </cell>
          <cell r="J6">
            <v>0.65972222222222221</v>
          </cell>
          <cell r="K6" t="str">
            <v>- - - - -</v>
          </cell>
          <cell r="L6" t="str">
            <v>Wheelchair</v>
          </cell>
          <cell r="N6" t="str">
            <v>Rhodes</v>
          </cell>
          <cell r="O6">
            <v>0.44097222222222221</v>
          </cell>
          <cell r="P6">
            <v>0.37499999999999989</v>
          </cell>
          <cell r="Q6" t="str">
            <v>Rhodes</v>
          </cell>
          <cell r="R6" t="str">
            <v>Rhodes</v>
          </cell>
        </row>
        <row r="7">
          <cell r="A7">
            <v>4305</v>
          </cell>
          <cell r="B7" t="str">
            <v>Ki</v>
          </cell>
          <cell r="C7">
            <v>0.17013888888888892</v>
          </cell>
          <cell r="D7">
            <v>0.21527777777777779</v>
          </cell>
          <cell r="E7">
            <v>0.35069444444444442</v>
          </cell>
          <cell r="F7">
            <v>0.37847222222222221</v>
          </cell>
          <cell r="G7">
            <v>0.51736111111111105</v>
          </cell>
          <cell r="J7">
            <v>0.5659722222222221</v>
          </cell>
          <cell r="K7" t="str">
            <v>- - - - -</v>
          </cell>
          <cell r="L7" t="str">
            <v>Wheelchair</v>
          </cell>
          <cell r="N7">
            <v>4325</v>
          </cell>
          <cell r="O7">
            <v>0.36805555555555536</v>
          </cell>
          <cell r="P7">
            <v>0.27430555555555547</v>
          </cell>
          <cell r="Q7" t="str">
            <v>Hornsby</v>
          </cell>
          <cell r="R7" t="str">
            <v>Hornsby</v>
          </cell>
        </row>
        <row r="8">
          <cell r="A8">
            <v>4306</v>
          </cell>
          <cell r="B8" t="str">
            <v>Ki</v>
          </cell>
          <cell r="C8">
            <v>0.18055555555555558</v>
          </cell>
          <cell r="D8">
            <v>0.22569444444444445</v>
          </cell>
          <cell r="E8">
            <v>0.43402777777777773</v>
          </cell>
          <cell r="F8">
            <v>0.46180555555555552</v>
          </cell>
          <cell r="G8">
            <v>0.60069444444444442</v>
          </cell>
          <cell r="J8">
            <v>0.64930555555555547</v>
          </cell>
          <cell r="K8" t="str">
            <v>- - - - -</v>
          </cell>
          <cell r="N8">
            <v>4326</v>
          </cell>
          <cell r="O8">
            <v>0.4409722222222221</v>
          </cell>
          <cell r="P8">
            <v>0.34722222222222221</v>
          </cell>
          <cell r="Q8" t="str">
            <v>Hornsby</v>
          </cell>
          <cell r="R8" t="str">
            <v>Hornsby</v>
          </cell>
        </row>
        <row r="9">
          <cell r="A9">
            <v>4302</v>
          </cell>
          <cell r="B9" t="str">
            <v>Ki</v>
          </cell>
          <cell r="C9">
            <v>0.21180555555555561</v>
          </cell>
          <cell r="D9">
            <v>0.25694444444444448</v>
          </cell>
          <cell r="E9">
            <v>0.3923611111111111</v>
          </cell>
          <cell r="F9">
            <v>0.4201388888888889</v>
          </cell>
          <cell r="G9">
            <v>0.55902777777777779</v>
          </cell>
          <cell r="J9">
            <v>0.60763888888888884</v>
          </cell>
          <cell r="K9" t="str">
            <v>- - - - -</v>
          </cell>
          <cell r="L9" t="str">
            <v>Wheelchair</v>
          </cell>
          <cell r="N9">
            <v>4322</v>
          </cell>
          <cell r="O9">
            <v>0.36805555555555547</v>
          </cell>
          <cell r="P9">
            <v>0.27430555555555552</v>
          </cell>
          <cell r="Q9" t="str">
            <v>Hornsby</v>
          </cell>
          <cell r="R9" t="str">
            <v>Hornsby</v>
          </cell>
        </row>
        <row r="10">
          <cell r="A10">
            <v>4325</v>
          </cell>
          <cell r="B10" t="str">
            <v>Ki</v>
          </cell>
          <cell r="C10">
            <v>0.47916666666666669</v>
          </cell>
          <cell r="D10">
            <v>0.52777777777777779</v>
          </cell>
          <cell r="E10">
            <v>0.66319444444444442</v>
          </cell>
          <cell r="F10">
            <v>0.6909722222222221</v>
          </cell>
          <cell r="G10">
            <v>0.82986111111111094</v>
          </cell>
          <cell r="J10">
            <v>0.87847222222222199</v>
          </cell>
          <cell r="K10" t="str">
            <v>- - - - -</v>
          </cell>
          <cell r="L10" t="str">
            <v>Wheelchair</v>
          </cell>
          <cell r="N10">
            <v>4305</v>
          </cell>
          <cell r="O10">
            <v>0.37152777777777762</v>
          </cell>
          <cell r="P10">
            <v>0.27430555555555547</v>
          </cell>
          <cell r="Q10" t="str">
            <v>Hornsby</v>
          </cell>
          <cell r="R10" t="str">
            <v>Hornsby</v>
          </cell>
        </row>
        <row r="11">
          <cell r="A11">
            <v>4322</v>
          </cell>
          <cell r="B11" t="str">
            <v>Ki</v>
          </cell>
          <cell r="C11">
            <v>0.52083333333333337</v>
          </cell>
          <cell r="D11">
            <v>0.56944444444444442</v>
          </cell>
          <cell r="E11">
            <v>0.70486111111111116</v>
          </cell>
          <cell r="F11">
            <v>0.73263888888888884</v>
          </cell>
          <cell r="G11">
            <v>0.87152777777777768</v>
          </cell>
          <cell r="J11">
            <v>0.92013888888888873</v>
          </cell>
          <cell r="K11" t="str">
            <v>- - - - -</v>
          </cell>
          <cell r="L11" t="str">
            <v>Wheelchair</v>
          </cell>
          <cell r="N11">
            <v>4302</v>
          </cell>
          <cell r="O11">
            <v>0.37152777777777768</v>
          </cell>
          <cell r="P11">
            <v>0.27430555555555558</v>
          </cell>
          <cell r="Q11" t="str">
            <v>Hornsby</v>
          </cell>
          <cell r="R11" t="str">
            <v>Hornsby</v>
          </cell>
        </row>
        <row r="12">
          <cell r="A12">
            <v>4326</v>
          </cell>
          <cell r="B12" t="str">
            <v>Ki</v>
          </cell>
          <cell r="C12">
            <v>0.5625</v>
          </cell>
          <cell r="D12">
            <v>0.61111111111111105</v>
          </cell>
          <cell r="E12">
            <v>0.74652777777777779</v>
          </cell>
          <cell r="F12">
            <v>0.77430555555555547</v>
          </cell>
          <cell r="G12">
            <v>0.92708333333333337</v>
          </cell>
          <cell r="J12">
            <v>0.97569444444444442</v>
          </cell>
          <cell r="K12" t="str">
            <v>- - - - -</v>
          </cell>
          <cell r="N12">
            <v>4306</v>
          </cell>
          <cell r="O12">
            <v>0.38541666666666674</v>
          </cell>
          <cell r="P12">
            <v>0.28819444444444464</v>
          </cell>
          <cell r="Q12" t="str">
            <v>Hornsby</v>
          </cell>
          <cell r="R12" t="str">
            <v>Hornsby</v>
          </cell>
        </row>
        <row r="13">
          <cell r="A13" t="str">
            <v>903 PM</v>
          </cell>
          <cell r="B13" t="str">
            <v>Ki</v>
          </cell>
          <cell r="C13">
            <v>0.57986111111111116</v>
          </cell>
          <cell r="D13">
            <v>0.625</v>
          </cell>
          <cell r="E13">
            <v>0.79166666666666663</v>
          </cell>
          <cell r="F13">
            <v>0.83333333333333326</v>
          </cell>
          <cell r="G13">
            <v>1.0416666666666667</v>
          </cell>
          <cell r="J13">
            <v>1.0833333333333335</v>
          </cell>
          <cell r="K13" t="str">
            <v>- - - - -</v>
          </cell>
          <cell r="L13" t="str">
            <v>Wheelchair</v>
          </cell>
          <cell r="N13" t="str">
            <v>Rhodes</v>
          </cell>
          <cell r="O13">
            <v>0.4618055555555558</v>
          </cell>
          <cell r="P13">
            <v>0.375</v>
          </cell>
          <cell r="Q13" t="str">
            <v>Rhodes</v>
          </cell>
          <cell r="R13" t="str">
            <v>Rhodes</v>
          </cell>
        </row>
        <row r="14">
          <cell r="A14">
            <v>4329</v>
          </cell>
          <cell r="B14" t="str">
            <v>Ki</v>
          </cell>
          <cell r="C14">
            <v>0.62500000000000011</v>
          </cell>
          <cell r="D14">
            <v>0.67361111111111116</v>
          </cell>
          <cell r="E14">
            <v>0.84722222222222221</v>
          </cell>
          <cell r="F14">
            <v>0.88194444444444442</v>
          </cell>
          <cell r="G14">
            <v>1.0208333333333333</v>
          </cell>
          <cell r="H14">
            <v>1.0416666666666667</v>
          </cell>
          <cell r="I14">
            <v>1.1006944444444444</v>
          </cell>
          <cell r="J14">
            <v>1.1284722222222221</v>
          </cell>
          <cell r="K14" t="str">
            <v>- - - - -</v>
          </cell>
          <cell r="L14" t="str">
            <v>Wheelchair</v>
          </cell>
          <cell r="N14" t="str">
            <v>off 4303</v>
          </cell>
          <cell r="O14">
            <v>0.44791666666666641</v>
          </cell>
          <cell r="P14">
            <v>0.37152777777777768</v>
          </cell>
          <cell r="Q14" t="str">
            <v>Hornsby</v>
          </cell>
          <cell r="R14" t="str">
            <v>Strathfield</v>
          </cell>
        </row>
        <row r="16">
          <cell r="A16" t="str">
            <v>End of list (do not delete this line)</v>
          </cell>
        </row>
      </sheetData>
      <sheetData sheetId="11">
        <row r="5">
          <cell r="A5">
            <v>4601</v>
          </cell>
          <cell r="B5" t="str">
            <v>Re</v>
          </cell>
          <cell r="C5">
            <v>0.12847222222222227</v>
          </cell>
          <cell r="D5">
            <v>0.17361111111111113</v>
          </cell>
          <cell r="E5">
            <v>0.37361111111111112</v>
          </cell>
          <cell r="F5">
            <v>0.4006944444444438</v>
          </cell>
          <cell r="G5">
            <v>0.51944444444444371</v>
          </cell>
          <cell r="J5">
            <v>0.56805555555555476</v>
          </cell>
          <cell r="K5" t="str">
            <v>- - - - -</v>
          </cell>
          <cell r="L5" t="str">
            <v>Wheelchair</v>
          </cell>
          <cell r="N5" t="str">
            <v>forms 4626</v>
          </cell>
          <cell r="O5">
            <v>0.41249999999999981</v>
          </cell>
          <cell r="P5">
            <v>0.31874999999999987</v>
          </cell>
          <cell r="Q5" t="str">
            <v>Hornsby</v>
          </cell>
          <cell r="R5" t="str">
            <v>Hornsby</v>
          </cell>
        </row>
        <row r="6">
          <cell r="A6">
            <v>4602</v>
          </cell>
          <cell r="B6" t="str">
            <v>Re</v>
          </cell>
          <cell r="C6">
            <v>0.15069444444444446</v>
          </cell>
          <cell r="D6">
            <v>0.19583333333333333</v>
          </cell>
          <cell r="E6">
            <v>0.39444444444444443</v>
          </cell>
          <cell r="F6">
            <v>0.4319444444444438</v>
          </cell>
          <cell r="G6">
            <v>0.59236111111111067</v>
          </cell>
          <cell r="J6">
            <v>0.64097222222222172</v>
          </cell>
          <cell r="K6" t="str">
            <v>- - - - -</v>
          </cell>
          <cell r="L6" t="str">
            <v>Wheelchair</v>
          </cell>
          <cell r="N6">
            <v>4622</v>
          </cell>
          <cell r="O6">
            <v>0.45277777777777795</v>
          </cell>
          <cell r="P6">
            <v>0.35902777777777795</v>
          </cell>
          <cell r="Q6" t="str">
            <v>Hornsby</v>
          </cell>
          <cell r="R6" t="str">
            <v>Hornsby</v>
          </cell>
        </row>
        <row r="7">
          <cell r="A7">
            <v>4603</v>
          </cell>
          <cell r="B7" t="str">
            <v>Re</v>
          </cell>
          <cell r="C7">
            <v>0.20277777777777781</v>
          </cell>
          <cell r="D7">
            <v>0.24791666666666667</v>
          </cell>
          <cell r="E7">
            <v>0.4465277777777778</v>
          </cell>
          <cell r="F7">
            <v>0.48819444444444443</v>
          </cell>
          <cell r="G7">
            <v>0.66527777777777675</v>
          </cell>
          <cell r="J7">
            <v>0.7138888888888878</v>
          </cell>
          <cell r="K7" t="str">
            <v>- - - - -</v>
          </cell>
          <cell r="L7" t="str">
            <v>Wheelchair</v>
          </cell>
          <cell r="N7">
            <v>4623</v>
          </cell>
          <cell r="O7">
            <v>0.46944444444444333</v>
          </cell>
          <cell r="P7">
            <v>0.37569444444444344</v>
          </cell>
          <cell r="Q7" t="str">
            <v>Hornsby</v>
          </cell>
          <cell r="R7" t="str">
            <v>Hornsby</v>
          </cell>
        </row>
        <row r="8">
          <cell r="A8">
            <v>4604</v>
          </cell>
          <cell r="B8" t="str">
            <v>Re</v>
          </cell>
          <cell r="C8">
            <v>0.22361111111111112</v>
          </cell>
          <cell r="D8">
            <v>0.26874999999999999</v>
          </cell>
          <cell r="E8">
            <v>0.42569444444444476</v>
          </cell>
          <cell r="F8">
            <v>0.45277777777777678</v>
          </cell>
          <cell r="G8">
            <v>0.61319444444444371</v>
          </cell>
          <cell r="J8">
            <v>0.66180555555555476</v>
          </cell>
          <cell r="K8" t="str">
            <v>- - - - -</v>
          </cell>
          <cell r="L8" t="str">
            <v>Wheelchair</v>
          </cell>
          <cell r="N8">
            <v>4624</v>
          </cell>
          <cell r="O8">
            <v>0.41111111111111165</v>
          </cell>
          <cell r="P8">
            <v>0.3173611111111117</v>
          </cell>
          <cell r="Q8" t="str">
            <v>Hornsby</v>
          </cell>
          <cell r="R8" t="str">
            <v>Hornsby</v>
          </cell>
        </row>
        <row r="9">
          <cell r="A9">
            <v>4605</v>
          </cell>
          <cell r="B9" t="str">
            <v>Re</v>
          </cell>
          <cell r="C9">
            <v>0.33819444444444413</v>
          </cell>
          <cell r="D9">
            <v>0.38333333333333303</v>
          </cell>
          <cell r="E9">
            <v>0.49861111111111078</v>
          </cell>
          <cell r="F9">
            <v>0.5256944444444428</v>
          </cell>
          <cell r="G9">
            <v>0.68611111111110967</v>
          </cell>
          <cell r="J9">
            <v>0.73472222222222072</v>
          </cell>
          <cell r="K9" t="str">
            <v>- - - - -</v>
          </cell>
          <cell r="N9">
            <v>4625</v>
          </cell>
          <cell r="O9">
            <v>0.36944444444444458</v>
          </cell>
          <cell r="P9">
            <v>0.27569444444444463</v>
          </cell>
          <cell r="Q9" t="str">
            <v>Hornsby</v>
          </cell>
          <cell r="R9" t="str">
            <v>Hornsby</v>
          </cell>
        </row>
        <row r="10">
          <cell r="A10">
            <v>4622</v>
          </cell>
          <cell r="B10" t="str">
            <v>Re</v>
          </cell>
          <cell r="C10">
            <v>0.55347222222222092</v>
          </cell>
          <cell r="D10">
            <v>0.60208333333333197</v>
          </cell>
          <cell r="E10">
            <v>0.75902777777777775</v>
          </cell>
          <cell r="F10">
            <v>0.78611111111110876</v>
          </cell>
          <cell r="G10">
            <v>0.90486111111111678</v>
          </cell>
          <cell r="J10">
            <v>0.95347222222222783</v>
          </cell>
          <cell r="K10" t="str">
            <v>- - - - -</v>
          </cell>
          <cell r="L10" t="str">
            <v>Wheelchair</v>
          </cell>
          <cell r="N10">
            <v>4602</v>
          </cell>
          <cell r="O10">
            <v>0.37291666666667589</v>
          </cell>
          <cell r="P10">
            <v>0.27569444444445379</v>
          </cell>
          <cell r="Q10" t="str">
            <v>Hornsby</v>
          </cell>
          <cell r="R10" t="str">
            <v>Hornsby</v>
          </cell>
        </row>
        <row r="11">
          <cell r="A11">
            <v>4624</v>
          </cell>
          <cell r="B11" t="str">
            <v>Re</v>
          </cell>
          <cell r="C11">
            <v>0.57430555555555396</v>
          </cell>
          <cell r="D11">
            <v>0.62291666666666501</v>
          </cell>
          <cell r="E11">
            <v>0.77986111111111167</v>
          </cell>
          <cell r="F11">
            <v>0.81736111111110876</v>
          </cell>
          <cell r="G11">
            <v>0.97777777777777775</v>
          </cell>
          <cell r="J11">
            <v>1.0263888888888888</v>
          </cell>
          <cell r="K11" t="str">
            <v>- - - - -</v>
          </cell>
          <cell r="L11" t="str">
            <v>Wheelchair</v>
          </cell>
          <cell r="N11">
            <v>4604</v>
          </cell>
          <cell r="O11">
            <v>0.41458333333333774</v>
          </cell>
          <cell r="P11">
            <v>0.31736111111111565</v>
          </cell>
          <cell r="Q11" t="str">
            <v>Hornsby</v>
          </cell>
          <cell r="R11" t="str">
            <v>Hornsby</v>
          </cell>
        </row>
        <row r="12">
          <cell r="A12">
            <v>4623</v>
          </cell>
          <cell r="B12" t="str">
            <v>Re</v>
          </cell>
          <cell r="C12">
            <v>0.626388888888887</v>
          </cell>
          <cell r="D12">
            <v>0.67499999999999805</v>
          </cell>
          <cell r="E12">
            <v>0.83194444444444771</v>
          </cell>
          <cell r="F12">
            <v>0.87361111111111101</v>
          </cell>
          <cell r="G12">
            <v>1.0819444444444444</v>
          </cell>
          <cell r="J12">
            <v>1.1305555555555555</v>
          </cell>
          <cell r="K12" t="str">
            <v>- - - - -</v>
          </cell>
          <cell r="L12" t="str">
            <v>Wheelchair</v>
          </cell>
          <cell r="N12">
            <v>4603</v>
          </cell>
          <cell r="O12">
            <v>0.46250000000000513</v>
          </cell>
          <cell r="P12">
            <v>0.36527777777778292</v>
          </cell>
          <cell r="Q12" t="str">
            <v>Hornsby</v>
          </cell>
          <cell r="R12" t="str">
            <v>Hornsby</v>
          </cell>
        </row>
        <row r="13">
          <cell r="A13">
            <v>4625</v>
          </cell>
          <cell r="B13" t="str">
            <v>Re</v>
          </cell>
          <cell r="C13">
            <v>0.64722222222221992</v>
          </cell>
          <cell r="D13">
            <v>0.69583333333333097</v>
          </cell>
          <cell r="E13">
            <v>0.81111111111111367</v>
          </cell>
          <cell r="F13">
            <v>0.8381944444444418</v>
          </cell>
          <cell r="G13">
            <v>0.99861111111111978</v>
          </cell>
          <cell r="J13">
            <v>1.0472222222222309</v>
          </cell>
          <cell r="K13" t="str">
            <v>- - - - -</v>
          </cell>
          <cell r="N13">
            <v>4605</v>
          </cell>
          <cell r="O13">
            <v>0.37291666666668277</v>
          </cell>
          <cell r="P13">
            <v>0.27569444444446067</v>
          </cell>
          <cell r="Q13" t="str">
            <v>Hornsby</v>
          </cell>
          <cell r="R13" t="str">
            <v>Hornsby</v>
          </cell>
        </row>
        <row r="14">
          <cell r="A14">
            <v>4626</v>
          </cell>
          <cell r="B14" t="str">
            <v>Re</v>
          </cell>
          <cell r="C14">
            <v>0.720138888888887</v>
          </cell>
          <cell r="D14">
            <v>0.76874999999999805</v>
          </cell>
          <cell r="E14">
            <v>0.88402777777778274</v>
          </cell>
          <cell r="F14">
            <v>0.91180555555555576</v>
          </cell>
          <cell r="G14">
            <v>1.09375</v>
          </cell>
          <cell r="J14">
            <v>1.1423611111111112</v>
          </cell>
          <cell r="K14" t="str">
            <v>- - - - -</v>
          </cell>
          <cell r="L14" t="str">
            <v>Wheelchair</v>
          </cell>
          <cell r="N14" t="str">
            <v>off 4601</v>
          </cell>
          <cell r="O14">
            <v>0.39444444444445115</v>
          </cell>
          <cell r="P14">
            <v>0.29722222222222894</v>
          </cell>
          <cell r="Q14" t="str">
            <v>Hornsby</v>
          </cell>
          <cell r="R14" t="str">
            <v>Hornsby</v>
          </cell>
        </row>
        <row r="16">
          <cell r="A16" t="str">
            <v>End of list (do not delete this line)</v>
          </cell>
        </row>
      </sheetData>
      <sheetData sheetId="12">
        <row r="5">
          <cell r="A5">
            <v>4503</v>
          </cell>
          <cell r="B5" t="str">
            <v>SG</v>
          </cell>
          <cell r="C5" t="e">
            <v>#NAME?</v>
          </cell>
          <cell r="D5">
            <v>0.19375000000000001</v>
          </cell>
          <cell r="E5">
            <v>0.33888888888888885</v>
          </cell>
          <cell r="F5">
            <v>0.3659722222222222</v>
          </cell>
          <cell r="G5">
            <v>0.50555555555555554</v>
          </cell>
          <cell r="J5" t="e">
            <v>#NAME?</v>
          </cell>
          <cell r="K5" t="str">
            <v>- - - - -</v>
          </cell>
          <cell r="L5" t="str">
            <v>Wheelchair</v>
          </cell>
          <cell r="O5" t="e">
            <v>#NAME?</v>
          </cell>
          <cell r="P5">
            <v>0.28472222222222221</v>
          </cell>
          <cell r="Q5" t="str">
            <v>Berowra</v>
          </cell>
          <cell r="R5" t="str">
            <v>Berowra</v>
          </cell>
        </row>
        <row r="6">
          <cell r="A6" t="str">
            <v>908 AM</v>
          </cell>
          <cell r="B6" t="str">
            <v>SG</v>
          </cell>
          <cell r="C6">
            <v>0.1701388888888889</v>
          </cell>
          <cell r="D6">
            <v>0.20833333333333334</v>
          </cell>
          <cell r="E6">
            <v>0.375</v>
          </cell>
          <cell r="F6">
            <v>0.41666666666666669</v>
          </cell>
          <cell r="G6">
            <v>0.52083333333333337</v>
          </cell>
          <cell r="J6">
            <v>0.5625</v>
          </cell>
          <cell r="K6" t="str">
            <v>- - - - -</v>
          </cell>
          <cell r="L6" t="str">
            <v>Wheelchair</v>
          </cell>
          <cell r="N6" t="str">
            <v>Gordon</v>
          </cell>
          <cell r="O6">
            <v>0.35069444444444436</v>
          </cell>
          <cell r="P6">
            <v>0.27083333333333337</v>
          </cell>
          <cell r="Q6" t="str">
            <v>Gordon</v>
          </cell>
          <cell r="R6" t="str">
            <v>Gordon</v>
          </cell>
        </row>
        <row r="7">
          <cell r="A7">
            <v>4505</v>
          </cell>
          <cell r="B7" t="str">
            <v>SG</v>
          </cell>
          <cell r="C7" t="e">
            <v>#NAME?</v>
          </cell>
          <cell r="D7">
            <v>0.22500000000000001</v>
          </cell>
          <cell r="E7">
            <v>0.35972222222222244</v>
          </cell>
          <cell r="F7">
            <v>0.38680555555555579</v>
          </cell>
          <cell r="G7">
            <v>0.52638888888888913</v>
          </cell>
          <cell r="J7" t="e">
            <v>#NAME?</v>
          </cell>
          <cell r="K7" t="str">
            <v>- - - - -</v>
          </cell>
          <cell r="L7" t="str">
            <v>Wheelchair</v>
          </cell>
          <cell r="N7">
            <v>4525</v>
          </cell>
          <cell r="O7" t="e">
            <v>#NAME?</v>
          </cell>
          <cell r="P7">
            <v>0.2743055555555558</v>
          </cell>
          <cell r="Q7" t="str">
            <v>Berowra</v>
          </cell>
          <cell r="R7" t="str">
            <v>Berowra</v>
          </cell>
        </row>
        <row r="8">
          <cell r="A8">
            <v>4506</v>
          </cell>
          <cell r="B8" t="str">
            <v>SG</v>
          </cell>
          <cell r="C8" t="e">
            <v>#NAME?</v>
          </cell>
          <cell r="D8">
            <v>0.22569444444444445</v>
          </cell>
          <cell r="E8">
            <v>0.44305555555555542</v>
          </cell>
          <cell r="F8">
            <v>0.47013888888888877</v>
          </cell>
          <cell r="G8">
            <v>0.60972222222222205</v>
          </cell>
          <cell r="J8" t="e">
            <v>#NAME?</v>
          </cell>
          <cell r="K8" t="str">
            <v>- - - - -</v>
          </cell>
          <cell r="L8" t="str">
            <v>Wheelchair</v>
          </cell>
          <cell r="N8">
            <v>4526</v>
          </cell>
          <cell r="O8" t="e">
            <v>#NAME?</v>
          </cell>
          <cell r="P8">
            <v>0.35694444444444429</v>
          </cell>
          <cell r="Q8" t="str">
            <v>Berowra</v>
          </cell>
          <cell r="R8" t="str">
            <v>Berowra</v>
          </cell>
        </row>
        <row r="9">
          <cell r="A9">
            <v>4504</v>
          </cell>
          <cell r="B9" t="str">
            <v>SG</v>
          </cell>
          <cell r="C9">
            <v>0.20347222222222222</v>
          </cell>
          <cell r="D9">
            <v>0.24166666666666667</v>
          </cell>
          <cell r="E9">
            <v>0.42222222222222244</v>
          </cell>
          <cell r="F9">
            <v>0.44930555555555579</v>
          </cell>
          <cell r="G9">
            <v>0.58888888888888913</v>
          </cell>
          <cell r="J9" t="e">
            <v>#NAME?</v>
          </cell>
          <cell r="K9" t="str">
            <v>- - - - -</v>
          </cell>
          <cell r="N9">
            <v>4524</v>
          </cell>
          <cell r="O9" t="e">
            <v>#NAME?</v>
          </cell>
          <cell r="P9">
            <v>0.32013888888888908</v>
          </cell>
          <cell r="Q9" t="str">
            <v>Gordon</v>
          </cell>
          <cell r="R9" t="str">
            <v>Berowra</v>
          </cell>
        </row>
        <row r="10">
          <cell r="A10" t="str">
            <v>909 AM</v>
          </cell>
          <cell r="B10" t="str">
            <v>SG</v>
          </cell>
          <cell r="C10">
            <v>0.25347222222222227</v>
          </cell>
          <cell r="D10">
            <v>0.29166666666666669</v>
          </cell>
          <cell r="E10">
            <v>0.45833333333333337</v>
          </cell>
          <cell r="F10">
            <v>0.5</v>
          </cell>
          <cell r="G10">
            <v>0.66666666666666674</v>
          </cell>
          <cell r="J10">
            <v>0.70833333333333337</v>
          </cell>
          <cell r="K10" t="str">
            <v>- - - - -</v>
          </cell>
          <cell r="L10" t="str">
            <v>Wheelchair</v>
          </cell>
          <cell r="N10" t="str">
            <v>Gordon</v>
          </cell>
          <cell r="O10">
            <v>0.41319444444444448</v>
          </cell>
          <cell r="P10">
            <v>0.33333333333333343</v>
          </cell>
          <cell r="Q10" t="str">
            <v>Gordon</v>
          </cell>
          <cell r="R10" t="str">
            <v>Gordon</v>
          </cell>
        </row>
        <row r="11">
          <cell r="A11" t="str">
            <v>910 AM</v>
          </cell>
          <cell r="B11" t="str">
            <v>SG</v>
          </cell>
          <cell r="C11">
            <v>0.25347222222222227</v>
          </cell>
          <cell r="D11">
            <v>0.29166666666666669</v>
          </cell>
          <cell r="E11">
            <v>0.45833333333333337</v>
          </cell>
          <cell r="F11">
            <v>0.5</v>
          </cell>
          <cell r="G11">
            <v>0.5625</v>
          </cell>
          <cell r="J11">
            <v>0.60416666666666663</v>
          </cell>
          <cell r="K11" t="str">
            <v>- - - - -</v>
          </cell>
          <cell r="L11" t="str">
            <v>Wheelchair</v>
          </cell>
          <cell r="N11" t="str">
            <v>Turramurra</v>
          </cell>
          <cell r="O11">
            <v>0.30902777777777773</v>
          </cell>
          <cell r="P11">
            <v>0.22916666666666669</v>
          </cell>
          <cell r="Q11" t="str">
            <v>Turramurra</v>
          </cell>
          <cell r="R11" t="str">
            <v>Turramurra</v>
          </cell>
        </row>
        <row r="12">
          <cell r="A12" t="str">
            <v>911 AM</v>
          </cell>
          <cell r="B12" t="str">
            <v>SG</v>
          </cell>
          <cell r="C12">
            <v>0.25347222222222227</v>
          </cell>
          <cell r="D12">
            <v>0.29166666666666669</v>
          </cell>
          <cell r="E12">
            <v>0.45833333333333337</v>
          </cell>
          <cell r="F12">
            <v>0.5</v>
          </cell>
          <cell r="G12">
            <v>0.5625</v>
          </cell>
          <cell r="J12">
            <v>0.60416666666666663</v>
          </cell>
          <cell r="K12" t="str">
            <v>- - - - -</v>
          </cell>
          <cell r="L12" t="str">
            <v>Wheelchair</v>
          </cell>
          <cell r="N12" t="str">
            <v>Turramurra</v>
          </cell>
          <cell r="O12">
            <v>0.30902777777777773</v>
          </cell>
          <cell r="P12">
            <v>0.22916666666666669</v>
          </cell>
          <cell r="Q12" t="str">
            <v>Turramurra</v>
          </cell>
          <cell r="R12" t="str">
            <v>Turramurra</v>
          </cell>
        </row>
        <row r="13">
          <cell r="A13">
            <v>406</v>
          </cell>
          <cell r="B13" t="str">
            <v>SG</v>
          </cell>
          <cell r="C13">
            <v>0.33680555555555558</v>
          </cell>
          <cell r="D13">
            <v>0.35416666666666669</v>
          </cell>
          <cell r="E13">
            <v>0.5</v>
          </cell>
          <cell r="F13">
            <v>0.54166666666666663</v>
          </cell>
          <cell r="G13">
            <v>0.65486111111111112</v>
          </cell>
          <cell r="J13">
            <v>0.67569444444444438</v>
          </cell>
          <cell r="K13" t="str">
            <v>Minibus relief</v>
          </cell>
          <cell r="N13">
            <v>426</v>
          </cell>
          <cell r="O13">
            <v>0.29722222222222217</v>
          </cell>
          <cell r="P13">
            <v>0.2590277777777778</v>
          </cell>
          <cell r="Q13" t="str">
            <v>Rhodes</v>
          </cell>
          <cell r="R13" t="str">
            <v>Rhodes</v>
          </cell>
        </row>
        <row r="14">
          <cell r="A14" t="str">
            <v>908 PM</v>
          </cell>
          <cell r="B14" t="str">
            <v>SG</v>
          </cell>
          <cell r="C14">
            <v>0.47916666666666674</v>
          </cell>
          <cell r="D14">
            <v>0.52083333333333337</v>
          </cell>
          <cell r="E14">
            <v>0.6875</v>
          </cell>
          <cell r="F14">
            <v>0.72916666666666663</v>
          </cell>
          <cell r="G14">
            <v>0.83333333333333337</v>
          </cell>
          <cell r="J14">
            <v>0.875</v>
          </cell>
          <cell r="K14" t="str">
            <v>- - - - -</v>
          </cell>
          <cell r="L14" t="str">
            <v>Wheelchair</v>
          </cell>
          <cell r="N14" t="str">
            <v>Gordon</v>
          </cell>
          <cell r="O14">
            <v>0.35416666666666663</v>
          </cell>
          <cell r="P14">
            <v>0.27083333333333337</v>
          </cell>
          <cell r="Q14" t="str">
            <v>Gordon</v>
          </cell>
          <cell r="R14" t="str">
            <v>Gordon</v>
          </cell>
        </row>
        <row r="15">
          <cell r="A15">
            <v>4525</v>
          </cell>
          <cell r="B15" t="str">
            <v>SG</v>
          </cell>
          <cell r="C15" t="e">
            <v>#NAME?</v>
          </cell>
          <cell r="D15">
            <v>0.53611111111111132</v>
          </cell>
          <cell r="E15">
            <v>0.67222222222222239</v>
          </cell>
          <cell r="F15">
            <v>0.69930555555555574</v>
          </cell>
          <cell r="G15">
            <v>0.83888888888888902</v>
          </cell>
          <cell r="H15">
            <v>0.86736111111111125</v>
          </cell>
          <cell r="I15">
            <v>1.0055555555555566</v>
          </cell>
          <cell r="J15" t="e">
            <v>#NAME?</v>
          </cell>
          <cell r="K15" t="str">
            <v>- - - - -</v>
          </cell>
          <cell r="L15" t="str">
            <v>Wheelchair</v>
          </cell>
          <cell r="N15">
            <v>4505</v>
          </cell>
          <cell r="O15" t="e">
            <v>#NAME?</v>
          </cell>
          <cell r="P15">
            <v>0.41388888888888975</v>
          </cell>
          <cell r="Q15" t="str">
            <v>Berowra</v>
          </cell>
          <cell r="R15" t="str">
            <v>Berowra</v>
          </cell>
        </row>
        <row r="16">
          <cell r="A16" t="str">
            <v>910 PM</v>
          </cell>
          <cell r="B16" t="str">
            <v>SG</v>
          </cell>
          <cell r="C16">
            <v>0.52083333333333337</v>
          </cell>
          <cell r="D16">
            <v>0.5625</v>
          </cell>
          <cell r="E16">
            <v>0.72916666666666663</v>
          </cell>
          <cell r="F16">
            <v>0.77083333333333326</v>
          </cell>
          <cell r="G16">
            <v>0.83333333333333337</v>
          </cell>
          <cell r="J16">
            <v>0.875</v>
          </cell>
          <cell r="K16" t="str">
            <v>- - - - -</v>
          </cell>
          <cell r="L16" t="str">
            <v>Wheelchair</v>
          </cell>
          <cell r="N16" t="str">
            <v>Turramurra</v>
          </cell>
          <cell r="O16">
            <v>0.3125</v>
          </cell>
          <cell r="P16">
            <v>0.22916666666666674</v>
          </cell>
          <cell r="Q16" t="str">
            <v>Turramurra</v>
          </cell>
          <cell r="R16" t="str">
            <v>Turramurra</v>
          </cell>
        </row>
        <row r="17">
          <cell r="A17" t="str">
            <v>911 PM</v>
          </cell>
          <cell r="B17" t="str">
            <v>SG</v>
          </cell>
          <cell r="C17">
            <v>0.52083333333333337</v>
          </cell>
          <cell r="D17">
            <v>0.5625</v>
          </cell>
          <cell r="E17">
            <v>0.72916666666666663</v>
          </cell>
          <cell r="F17">
            <v>0.77083333333333326</v>
          </cell>
          <cell r="G17">
            <v>0.83333333333333337</v>
          </cell>
          <cell r="J17">
            <v>0.875</v>
          </cell>
          <cell r="K17" t="str">
            <v>- - - - -</v>
          </cell>
          <cell r="L17" t="str">
            <v>Wheelchair</v>
          </cell>
          <cell r="N17" t="str">
            <v>Turramurra</v>
          </cell>
          <cell r="O17">
            <v>0.3125</v>
          </cell>
          <cell r="P17">
            <v>0.22916666666666674</v>
          </cell>
          <cell r="Q17" t="str">
            <v>Turramurra</v>
          </cell>
          <cell r="R17" t="str">
            <v>Turramurra</v>
          </cell>
        </row>
        <row r="18">
          <cell r="A18">
            <v>4524</v>
          </cell>
          <cell r="B18" t="str">
            <v>SG</v>
          </cell>
          <cell r="C18" t="e">
            <v>#NAME?</v>
          </cell>
          <cell r="D18">
            <v>0.59861111111111132</v>
          </cell>
          <cell r="E18">
            <v>0.73472222222222239</v>
          </cell>
          <cell r="F18">
            <v>0.76180555555555574</v>
          </cell>
          <cell r="G18">
            <v>0.90138888888888902</v>
          </cell>
          <cell r="H18">
            <v>0.92986111111111125</v>
          </cell>
          <cell r="I18">
            <v>0.99513888888888946</v>
          </cell>
          <cell r="J18" t="e">
            <v>#NAME?</v>
          </cell>
          <cell r="K18" t="str">
            <v>- - - - -</v>
          </cell>
          <cell r="N18">
            <v>4504</v>
          </cell>
          <cell r="O18" t="e">
            <v>#NAME?</v>
          </cell>
          <cell r="P18">
            <v>0.34097222222222257</v>
          </cell>
          <cell r="Q18" t="str">
            <v>Berowra</v>
          </cell>
          <cell r="R18" t="str">
            <v>Berowra</v>
          </cell>
        </row>
        <row r="19">
          <cell r="A19">
            <v>4526</v>
          </cell>
          <cell r="B19" t="str">
            <v>SG</v>
          </cell>
          <cell r="C19" t="e">
            <v>#NAME?</v>
          </cell>
          <cell r="D19">
            <v>0.61944444444444424</v>
          </cell>
          <cell r="E19">
            <v>0.75555555555555531</v>
          </cell>
          <cell r="F19">
            <v>0.78263888888888866</v>
          </cell>
          <cell r="G19">
            <v>0.92222222222222205</v>
          </cell>
          <cell r="H19">
            <v>0.95069444444444429</v>
          </cell>
          <cell r="I19">
            <v>1.0159722222222238</v>
          </cell>
          <cell r="J19" t="e">
            <v>#NAME?</v>
          </cell>
          <cell r="K19" t="str">
            <v>- - - - -</v>
          </cell>
          <cell r="L19" t="str">
            <v>Wheelchair</v>
          </cell>
          <cell r="N19">
            <v>4506</v>
          </cell>
          <cell r="O19" t="e">
            <v>#NAME?</v>
          </cell>
          <cell r="P19">
            <v>0.34097222222222401</v>
          </cell>
          <cell r="Q19" t="str">
            <v>Berowra</v>
          </cell>
          <cell r="R19" t="str">
            <v>Berowra</v>
          </cell>
        </row>
        <row r="20">
          <cell r="A20">
            <v>426</v>
          </cell>
          <cell r="B20" t="str">
            <v>SG</v>
          </cell>
          <cell r="C20">
            <v>0.63194444444444442</v>
          </cell>
          <cell r="D20">
            <v>0.66666666666666663</v>
          </cell>
          <cell r="E20">
            <v>0.75902777777777775</v>
          </cell>
          <cell r="F20">
            <v>0.78819444444444442</v>
          </cell>
          <cell r="G20">
            <v>0.93402777777777779</v>
          </cell>
          <cell r="J20">
            <v>0.97569444444444442</v>
          </cell>
          <cell r="K20" t="str">
            <v>Minibus relief</v>
          </cell>
          <cell r="N20">
            <v>406</v>
          </cell>
          <cell r="O20">
            <v>0.31458333333333333</v>
          </cell>
          <cell r="P20">
            <v>0.23819444444444449</v>
          </cell>
          <cell r="Q20" t="str">
            <v>Rhodes</v>
          </cell>
          <cell r="R20" t="str">
            <v>WEST RYDE</v>
          </cell>
        </row>
        <row r="21">
          <cell r="A21" t="str">
            <v>909 PM</v>
          </cell>
          <cell r="B21" t="str">
            <v>SG</v>
          </cell>
          <cell r="C21">
            <v>0.62500000000000011</v>
          </cell>
          <cell r="D21">
            <v>0.66666666666666674</v>
          </cell>
          <cell r="E21">
            <v>0.83333333333333337</v>
          </cell>
          <cell r="F21">
            <v>0.875</v>
          </cell>
          <cell r="G21">
            <v>1.0416666666666667</v>
          </cell>
          <cell r="J21">
            <v>1.0833333333333335</v>
          </cell>
          <cell r="K21" t="str">
            <v>- - - - -</v>
          </cell>
          <cell r="L21" t="str">
            <v>Wheelchair</v>
          </cell>
          <cell r="N21" t="str">
            <v>Gordon</v>
          </cell>
          <cell r="O21">
            <v>0.41666666666666685</v>
          </cell>
          <cell r="P21">
            <v>0.33333333333333326</v>
          </cell>
          <cell r="Q21" t="str">
            <v>Gordon</v>
          </cell>
          <cell r="R21" t="str">
            <v>Gordon</v>
          </cell>
        </row>
        <row r="22">
          <cell r="A22">
            <v>4529</v>
          </cell>
          <cell r="B22" t="str">
            <v>SG</v>
          </cell>
          <cell r="C22" t="e">
            <v>#NAME?</v>
          </cell>
          <cell r="D22">
            <v>0.68194444444444446</v>
          </cell>
          <cell r="E22">
            <v>0.81805555555555554</v>
          </cell>
          <cell r="F22">
            <v>0.84513888888888888</v>
          </cell>
          <cell r="G22">
            <v>0.98472222222222228</v>
          </cell>
          <cell r="H22">
            <v>1.0069444444444444</v>
          </cell>
          <cell r="I22">
            <v>1.0784722222222225</v>
          </cell>
          <cell r="J22" t="e">
            <v>#NAME?</v>
          </cell>
          <cell r="K22" t="str">
            <v>- - - - -</v>
          </cell>
          <cell r="L22" t="str">
            <v>Wheelchair</v>
          </cell>
          <cell r="O22" t="e">
            <v>#NAME?</v>
          </cell>
          <cell r="P22">
            <v>0.34722222222222254</v>
          </cell>
          <cell r="Q22" t="str">
            <v>Berowra</v>
          </cell>
          <cell r="R22" t="str">
            <v>Berowra</v>
          </cell>
        </row>
        <row r="24">
          <cell r="A24" t="str">
            <v>End of list (do not delete this line)</v>
          </cell>
        </row>
      </sheetData>
      <sheetData sheetId="13">
        <row r="5">
          <cell r="A5">
            <v>301</v>
          </cell>
          <cell r="B5" t="str">
            <v>Ba</v>
          </cell>
          <cell r="C5">
            <v>0.12222222222222225</v>
          </cell>
          <cell r="D5">
            <v>0.16736111111111113</v>
          </cell>
          <cell r="E5">
            <v>0.37847222222222249</v>
          </cell>
          <cell r="F5">
            <v>0.3993055555555558</v>
          </cell>
          <cell r="G5">
            <v>0.56597222222222221</v>
          </cell>
          <cell r="J5">
            <v>0.59027777777777779</v>
          </cell>
          <cell r="K5" t="str">
            <v>- - - - -</v>
          </cell>
          <cell r="L5" t="str">
            <v>Wheelchair</v>
          </cell>
          <cell r="N5">
            <v>321</v>
          </cell>
          <cell r="O5">
            <v>0.44722222222222219</v>
          </cell>
          <cell r="P5">
            <v>0.37777777777777771</v>
          </cell>
          <cell r="Q5" t="str">
            <v>Hornsby</v>
          </cell>
          <cell r="R5" t="str">
            <v>Rhodes</v>
          </cell>
        </row>
        <row r="6">
          <cell r="A6">
            <v>302</v>
          </cell>
          <cell r="B6" t="str">
            <v>Ba</v>
          </cell>
          <cell r="C6">
            <v>0.13263888888888892</v>
          </cell>
          <cell r="D6">
            <v>0.17777777777777778</v>
          </cell>
          <cell r="E6">
            <v>0.38888888888888912</v>
          </cell>
          <cell r="F6">
            <v>0.40972222222222243</v>
          </cell>
          <cell r="G6">
            <v>0.57986111111111105</v>
          </cell>
          <cell r="J6">
            <v>0.60416666666666663</v>
          </cell>
          <cell r="K6" t="str">
            <v>- - - - -</v>
          </cell>
          <cell r="L6" t="str">
            <v>Wheelchair</v>
          </cell>
          <cell r="N6">
            <v>322</v>
          </cell>
          <cell r="O6">
            <v>0.45069444444444434</v>
          </cell>
          <cell r="P6">
            <v>0.38124999999999987</v>
          </cell>
          <cell r="Q6" t="str">
            <v>Hornsby</v>
          </cell>
          <cell r="R6" t="str">
            <v>Rhodes</v>
          </cell>
        </row>
        <row r="7">
          <cell r="A7">
            <v>303</v>
          </cell>
          <cell r="B7" t="str">
            <v>Ba</v>
          </cell>
          <cell r="C7">
            <v>0.14305555555555546</v>
          </cell>
          <cell r="D7">
            <v>0.18819444444444433</v>
          </cell>
          <cell r="E7">
            <v>0.39930555555555575</v>
          </cell>
          <cell r="F7">
            <v>0.42013888888888906</v>
          </cell>
          <cell r="G7">
            <v>0.59027777777777768</v>
          </cell>
          <cell r="J7">
            <v>0.61458333333333326</v>
          </cell>
          <cell r="K7" t="str">
            <v>- - - - -</v>
          </cell>
          <cell r="L7" t="str">
            <v>Wheelchair</v>
          </cell>
          <cell r="N7">
            <v>323</v>
          </cell>
          <cell r="O7">
            <v>0.45069444444444451</v>
          </cell>
          <cell r="P7">
            <v>0.38125000000000009</v>
          </cell>
          <cell r="Q7" t="str">
            <v>Hornsby</v>
          </cell>
          <cell r="R7" t="str">
            <v>Rhodes</v>
          </cell>
        </row>
        <row r="8">
          <cell r="A8" t="str">
            <v>914 AM</v>
          </cell>
          <cell r="B8" t="str">
            <v>Ba</v>
          </cell>
          <cell r="C8">
            <v>0.16319444444444448</v>
          </cell>
          <cell r="D8">
            <v>0.20833333333333334</v>
          </cell>
          <cell r="E8">
            <v>0.375</v>
          </cell>
          <cell r="F8">
            <v>0.41666666666666669</v>
          </cell>
          <cell r="G8">
            <v>0.52083333333333337</v>
          </cell>
          <cell r="J8">
            <v>0.56944444444444442</v>
          </cell>
          <cell r="K8" t="str">
            <v>- - - - -</v>
          </cell>
          <cell r="L8" t="str">
            <v>Wheelchair</v>
          </cell>
          <cell r="N8" t="str">
            <v>Hornsby</v>
          </cell>
          <cell r="O8">
            <v>0.3645833333333332</v>
          </cell>
          <cell r="P8">
            <v>0.27083333333333337</v>
          </cell>
          <cell r="Q8" t="str">
            <v>Hornsby</v>
          </cell>
          <cell r="R8" t="str">
            <v>Hornsby</v>
          </cell>
        </row>
        <row r="9">
          <cell r="A9">
            <v>304</v>
          </cell>
          <cell r="B9" t="str">
            <v>Ba</v>
          </cell>
          <cell r="C9">
            <v>0.16388888888888914</v>
          </cell>
          <cell r="D9">
            <v>0.20902777777777801</v>
          </cell>
          <cell r="E9">
            <v>0.32291666666666663</v>
          </cell>
          <cell r="F9">
            <v>0.34374999999999994</v>
          </cell>
          <cell r="G9">
            <v>0.51388888888888895</v>
          </cell>
          <cell r="J9">
            <v>0.53819444444444453</v>
          </cell>
          <cell r="K9" t="str">
            <v>- - - - -</v>
          </cell>
          <cell r="L9" t="str">
            <v>Wheelchair</v>
          </cell>
          <cell r="O9">
            <v>0.35347222222222202</v>
          </cell>
          <cell r="P9">
            <v>0.28402777777777766</v>
          </cell>
          <cell r="Q9" t="str">
            <v>Hornsby</v>
          </cell>
          <cell r="R9" t="str">
            <v>Rhodes</v>
          </cell>
        </row>
        <row r="10">
          <cell r="A10">
            <v>307</v>
          </cell>
          <cell r="B10" t="str">
            <v>Ba</v>
          </cell>
          <cell r="C10">
            <v>0.19513888888888914</v>
          </cell>
          <cell r="D10">
            <v>0.24027777777777801</v>
          </cell>
          <cell r="E10">
            <v>0.35763888888888923</v>
          </cell>
          <cell r="F10">
            <v>0.37847222222222254</v>
          </cell>
          <cell r="G10">
            <v>0.54513888888888895</v>
          </cell>
          <cell r="J10">
            <v>0.56944444444444453</v>
          </cell>
          <cell r="K10" t="str">
            <v>- - - - -</v>
          </cell>
          <cell r="L10" t="str">
            <v>Wheelchair</v>
          </cell>
          <cell r="N10">
            <v>327</v>
          </cell>
          <cell r="O10">
            <v>0.35347222222222202</v>
          </cell>
          <cell r="P10">
            <v>0.28402777777777755</v>
          </cell>
          <cell r="Q10" t="str">
            <v>Hornsby</v>
          </cell>
          <cell r="R10" t="str">
            <v>Rhodes</v>
          </cell>
        </row>
        <row r="11">
          <cell r="A11">
            <v>308</v>
          </cell>
          <cell r="B11" t="str">
            <v>Ba</v>
          </cell>
          <cell r="C11">
            <v>0.20555555555555513</v>
          </cell>
          <cell r="D11">
            <v>0.250694444444444</v>
          </cell>
          <cell r="E11">
            <v>0.36805555555555586</v>
          </cell>
          <cell r="F11">
            <v>0.38888888888888917</v>
          </cell>
          <cell r="G11">
            <v>0.55555555555555558</v>
          </cell>
          <cell r="J11">
            <v>0.57986111111111116</v>
          </cell>
          <cell r="K11" t="str">
            <v>- - - - -</v>
          </cell>
          <cell r="L11" t="str">
            <v>Wheelchair</v>
          </cell>
          <cell r="N11">
            <v>328</v>
          </cell>
          <cell r="O11">
            <v>0.35347222222222274</v>
          </cell>
          <cell r="P11">
            <v>0.28402777777777832</v>
          </cell>
          <cell r="Q11" t="str">
            <v>Hornsby</v>
          </cell>
          <cell r="R11" t="str">
            <v>Rhodes</v>
          </cell>
        </row>
        <row r="12">
          <cell r="A12">
            <v>310</v>
          </cell>
          <cell r="B12" t="str">
            <v>Ba</v>
          </cell>
          <cell r="C12">
            <v>0.23402777777777778</v>
          </cell>
          <cell r="D12">
            <v>0.25486111111111109</v>
          </cell>
          <cell r="E12">
            <v>0.41319444444444459</v>
          </cell>
          <cell r="F12">
            <v>0.4340277777777779</v>
          </cell>
          <cell r="G12">
            <v>0.60069444444444431</v>
          </cell>
          <cell r="J12">
            <v>0.62499999999999989</v>
          </cell>
          <cell r="K12" t="str">
            <v>- - - - -</v>
          </cell>
          <cell r="L12" t="str">
            <v>Wheelchair</v>
          </cell>
          <cell r="N12">
            <v>330</v>
          </cell>
          <cell r="O12">
            <v>0.37013888888888874</v>
          </cell>
          <cell r="P12">
            <v>0.32499999999999984</v>
          </cell>
          <cell r="Q12" t="str">
            <v>Rhodes</v>
          </cell>
          <cell r="R12" t="str">
            <v>Rhodes</v>
          </cell>
        </row>
        <row r="13">
          <cell r="A13">
            <v>309</v>
          </cell>
          <cell r="B13" t="str">
            <v>Ba</v>
          </cell>
          <cell r="C13">
            <v>0.21944444444444441</v>
          </cell>
          <cell r="D13">
            <v>0.26458333333333328</v>
          </cell>
          <cell r="E13">
            <v>0.47569444444444448</v>
          </cell>
          <cell r="F13">
            <v>0.49652777777777779</v>
          </cell>
          <cell r="G13">
            <v>0.65972222222222188</v>
          </cell>
          <cell r="J13">
            <v>0.68402777777777746</v>
          </cell>
          <cell r="K13" t="str">
            <v>- - - - -</v>
          </cell>
          <cell r="L13" t="str">
            <v>Wheelchair</v>
          </cell>
          <cell r="N13">
            <v>329</v>
          </cell>
          <cell r="O13">
            <v>0.44374999999999976</v>
          </cell>
          <cell r="P13">
            <v>0.37430555555555534</v>
          </cell>
          <cell r="Q13" t="str">
            <v>Hornsby</v>
          </cell>
          <cell r="R13" t="str">
            <v>Rhodes</v>
          </cell>
        </row>
        <row r="14">
          <cell r="A14" t="str">
            <v>915 AM</v>
          </cell>
          <cell r="B14" t="str">
            <v>Ba</v>
          </cell>
          <cell r="C14">
            <v>0.24652777777777779</v>
          </cell>
          <cell r="D14">
            <v>0.29166666666666669</v>
          </cell>
          <cell r="E14">
            <v>0.45833333333333337</v>
          </cell>
          <cell r="F14">
            <v>0.5</v>
          </cell>
          <cell r="G14">
            <v>0.66666666666666674</v>
          </cell>
          <cell r="J14">
            <v>0.71527777777777779</v>
          </cell>
          <cell r="K14" t="str">
            <v>- - - - -</v>
          </cell>
          <cell r="L14" t="str">
            <v>Wheelchair</v>
          </cell>
          <cell r="N14" t="str">
            <v>Hornsby</v>
          </cell>
          <cell r="O14">
            <v>0.42708333333333337</v>
          </cell>
          <cell r="P14">
            <v>0.33333333333333343</v>
          </cell>
          <cell r="Q14" t="str">
            <v>Hornsby</v>
          </cell>
          <cell r="R14" t="str">
            <v>Hornsby</v>
          </cell>
        </row>
        <row r="15">
          <cell r="A15" t="str">
            <v>914 PM</v>
          </cell>
          <cell r="B15" t="str">
            <v>Ba</v>
          </cell>
          <cell r="C15">
            <v>0.47222222222222227</v>
          </cell>
          <cell r="D15">
            <v>0.52083333333333337</v>
          </cell>
          <cell r="E15">
            <v>0.6875</v>
          </cell>
          <cell r="F15">
            <v>0.72916666666666663</v>
          </cell>
          <cell r="G15">
            <v>0.83333333333333337</v>
          </cell>
          <cell r="J15">
            <v>0.88194444444444442</v>
          </cell>
          <cell r="K15" t="str">
            <v>- - - - -</v>
          </cell>
          <cell r="L15" t="str">
            <v>Wheelchair</v>
          </cell>
          <cell r="N15" t="str">
            <v>Hornsby</v>
          </cell>
          <cell r="O15">
            <v>0.36805555555555552</v>
          </cell>
          <cell r="P15">
            <v>0.27083333333333337</v>
          </cell>
          <cell r="Q15" t="str">
            <v>Hornsby</v>
          </cell>
          <cell r="R15" t="str">
            <v>Hornsby</v>
          </cell>
        </row>
        <row r="16">
          <cell r="A16">
            <v>327</v>
          </cell>
          <cell r="B16" t="str">
            <v>Ba</v>
          </cell>
          <cell r="C16">
            <v>0.52083333333333337</v>
          </cell>
          <cell r="D16">
            <v>0.55208333333333337</v>
          </cell>
          <cell r="E16">
            <v>0.71180555555555503</v>
          </cell>
          <cell r="F16">
            <v>0.7326388888888884</v>
          </cell>
          <cell r="G16">
            <v>0.89930555555556868</v>
          </cell>
          <cell r="J16">
            <v>0.92361111111112426</v>
          </cell>
          <cell r="K16" t="str">
            <v>- - - - -</v>
          </cell>
          <cell r="L16" t="str">
            <v>Wheelchair</v>
          </cell>
          <cell r="N16">
            <v>307</v>
          </cell>
          <cell r="O16">
            <v>0.38194444444445752</v>
          </cell>
          <cell r="P16">
            <v>0.32638888888890194</v>
          </cell>
          <cell r="Q16" t="str">
            <v>Rhodes</v>
          </cell>
          <cell r="R16" t="str">
            <v>Rhodes</v>
          </cell>
        </row>
        <row r="17">
          <cell r="A17">
            <v>328</v>
          </cell>
          <cell r="B17" t="str">
            <v>Ba</v>
          </cell>
          <cell r="C17">
            <v>0.53125</v>
          </cell>
          <cell r="D17">
            <v>0.5625</v>
          </cell>
          <cell r="E17">
            <v>0.72222222222222165</v>
          </cell>
          <cell r="F17">
            <v>0.74305555555555503</v>
          </cell>
          <cell r="G17">
            <v>0.91458333333333319</v>
          </cell>
          <cell r="J17">
            <v>0.93888888888888877</v>
          </cell>
          <cell r="K17" t="str">
            <v>- - - - -</v>
          </cell>
          <cell r="L17" t="str">
            <v>Wheelchair</v>
          </cell>
          <cell r="N17">
            <v>308</v>
          </cell>
          <cell r="O17">
            <v>0.3868055555555554</v>
          </cell>
          <cell r="P17">
            <v>0.33124999999999982</v>
          </cell>
          <cell r="Q17" t="str">
            <v>Rhodes</v>
          </cell>
          <cell r="R17" t="str">
            <v>Rhodes</v>
          </cell>
        </row>
        <row r="18">
          <cell r="A18">
            <v>321</v>
          </cell>
          <cell r="B18" t="str">
            <v>Ba</v>
          </cell>
          <cell r="C18">
            <v>0.54166666666666663</v>
          </cell>
          <cell r="D18">
            <v>0.57291666666666663</v>
          </cell>
          <cell r="E18">
            <v>0.73263888888888828</v>
          </cell>
          <cell r="F18">
            <v>0.75347222222222165</v>
          </cell>
          <cell r="G18">
            <v>0.92499999999999982</v>
          </cell>
          <cell r="J18">
            <v>0.9493055555555554</v>
          </cell>
          <cell r="K18" t="str">
            <v>- - - - -</v>
          </cell>
          <cell r="L18" t="str">
            <v>Wheelchair</v>
          </cell>
          <cell r="N18">
            <v>301</v>
          </cell>
          <cell r="O18">
            <v>0.3868055555555554</v>
          </cell>
          <cell r="P18">
            <v>0.33124999999999982</v>
          </cell>
          <cell r="Q18" t="str">
            <v>Rhodes</v>
          </cell>
          <cell r="R18" t="str">
            <v>Rhodes</v>
          </cell>
        </row>
        <row r="19">
          <cell r="A19">
            <v>322</v>
          </cell>
          <cell r="B19" t="str">
            <v>Ba</v>
          </cell>
          <cell r="C19">
            <v>0.55555555555555558</v>
          </cell>
          <cell r="D19">
            <v>0.58680555555555558</v>
          </cell>
          <cell r="E19">
            <v>0.74652777777777712</v>
          </cell>
          <cell r="F19">
            <v>0.76736111111111049</v>
          </cell>
          <cell r="G19">
            <v>0.89444444444444438</v>
          </cell>
          <cell r="J19">
            <v>0.94305555555555542</v>
          </cell>
          <cell r="K19" t="str">
            <v>- - - - -</v>
          </cell>
          <cell r="L19" t="str">
            <v>Wheelchair</v>
          </cell>
          <cell r="N19">
            <v>302</v>
          </cell>
          <cell r="O19">
            <v>0.36666666666666647</v>
          </cell>
          <cell r="P19">
            <v>0.28680555555555542</v>
          </cell>
          <cell r="Q19" t="str">
            <v>Rhodes</v>
          </cell>
          <cell r="R19" t="str">
            <v>Hornsby</v>
          </cell>
        </row>
        <row r="20">
          <cell r="A20">
            <v>323</v>
          </cell>
          <cell r="B20" t="str">
            <v>Ba</v>
          </cell>
          <cell r="C20">
            <v>0.56597222222222221</v>
          </cell>
          <cell r="D20">
            <v>0.59722222222222221</v>
          </cell>
          <cell r="E20">
            <v>0.75694444444444375</v>
          </cell>
          <cell r="F20">
            <v>0.77777777777777712</v>
          </cell>
          <cell r="G20">
            <v>0.90486111111111101</v>
          </cell>
          <cell r="J20">
            <v>0.95347222222222205</v>
          </cell>
          <cell r="K20" t="str">
            <v>- - - - -</v>
          </cell>
          <cell r="L20" t="str">
            <v>Wheelchair</v>
          </cell>
          <cell r="N20">
            <v>303</v>
          </cell>
          <cell r="O20">
            <v>0.36666666666666647</v>
          </cell>
          <cell r="P20">
            <v>0.28680555555555542</v>
          </cell>
          <cell r="Q20" t="str">
            <v>Rhodes</v>
          </cell>
          <cell r="R20" t="str">
            <v>Hornsby</v>
          </cell>
        </row>
        <row r="21">
          <cell r="A21">
            <v>330</v>
          </cell>
          <cell r="B21" t="str">
            <v>Ba</v>
          </cell>
          <cell r="C21">
            <v>0.57638888888888884</v>
          </cell>
          <cell r="D21">
            <v>0.60763888888888884</v>
          </cell>
          <cell r="E21">
            <v>0.76736111111111038</v>
          </cell>
          <cell r="F21">
            <v>0.78819444444444375</v>
          </cell>
          <cell r="G21">
            <v>0.91527777777777763</v>
          </cell>
          <cell r="J21">
            <v>0.96388888888888868</v>
          </cell>
          <cell r="K21" t="str">
            <v>- - - - -</v>
          </cell>
          <cell r="L21" t="str">
            <v>Wheelchair</v>
          </cell>
          <cell r="N21">
            <v>310</v>
          </cell>
          <cell r="O21">
            <v>0.36666666666666647</v>
          </cell>
          <cell r="P21">
            <v>0.28680555555555542</v>
          </cell>
          <cell r="Q21" t="str">
            <v>Rhodes</v>
          </cell>
          <cell r="R21" t="str">
            <v>Hornsby</v>
          </cell>
        </row>
        <row r="22">
          <cell r="A22">
            <v>329</v>
          </cell>
          <cell r="B22" t="str">
            <v>Ba</v>
          </cell>
          <cell r="C22">
            <v>0.6354166666666663</v>
          </cell>
          <cell r="D22">
            <v>0.6666666666666663</v>
          </cell>
          <cell r="E22">
            <v>0.82638888888888795</v>
          </cell>
          <cell r="F22">
            <v>0.84722222222222132</v>
          </cell>
          <cell r="G22">
            <v>1.0666666666666835</v>
          </cell>
          <cell r="J22">
            <v>1.1152777777777947</v>
          </cell>
          <cell r="K22" t="str">
            <v>- - - - -</v>
          </cell>
          <cell r="L22" t="str">
            <v>Wheelchair</v>
          </cell>
          <cell r="N22">
            <v>309</v>
          </cell>
          <cell r="O22">
            <v>0.45902777777779513</v>
          </cell>
          <cell r="P22">
            <v>0.37916666666668397</v>
          </cell>
          <cell r="Q22" t="str">
            <v>Rhodes</v>
          </cell>
          <cell r="R22" t="str">
            <v>Hornsby</v>
          </cell>
        </row>
        <row r="23">
          <cell r="A23" t="str">
            <v>915 PM</v>
          </cell>
          <cell r="B23" t="str">
            <v>Ba</v>
          </cell>
          <cell r="C23">
            <v>0.61805555555555569</v>
          </cell>
          <cell r="D23">
            <v>0.66666666666666674</v>
          </cell>
          <cell r="E23">
            <v>0.83333333333333337</v>
          </cell>
          <cell r="F23">
            <v>0.875</v>
          </cell>
          <cell r="G23">
            <v>1.0416666666666667</v>
          </cell>
          <cell r="J23">
            <v>1.0902777777777779</v>
          </cell>
          <cell r="K23" t="str">
            <v>- - - - -</v>
          </cell>
          <cell r="L23" t="str">
            <v>Wheelchair</v>
          </cell>
          <cell r="N23" t="str">
            <v>Hornsby</v>
          </cell>
          <cell r="O23">
            <v>0.43055555555555547</v>
          </cell>
          <cell r="P23">
            <v>0.33333333333333326</v>
          </cell>
          <cell r="Q23" t="str">
            <v>Hornsby</v>
          </cell>
          <cell r="R23" t="str">
            <v>Hornsby</v>
          </cell>
        </row>
        <row r="24">
          <cell r="A24">
            <v>340</v>
          </cell>
          <cell r="B24" t="str">
            <v>Ba</v>
          </cell>
          <cell r="C24">
            <v>0.68749999999999944</v>
          </cell>
          <cell r="D24">
            <v>0.71874999999999944</v>
          </cell>
          <cell r="E24">
            <v>0.87847222222222465</v>
          </cell>
          <cell r="F24">
            <v>0.89930555555555802</v>
          </cell>
          <cell r="G24">
            <v>1.1291666666666469</v>
          </cell>
          <cell r="J24">
            <v>1.1777777777777581</v>
          </cell>
          <cell r="K24" t="str">
            <v>- - - - -</v>
          </cell>
          <cell r="L24" t="str">
            <v>Wheelchair</v>
          </cell>
          <cell r="O24">
            <v>0.46944444444442512</v>
          </cell>
          <cell r="P24">
            <v>0.38958333333331396</v>
          </cell>
          <cell r="Q24" t="str">
            <v>Rhodes</v>
          </cell>
          <cell r="R24" t="str">
            <v>Hornsby</v>
          </cell>
        </row>
        <row r="26">
          <cell r="A26" t="str">
            <v>End of list (do not delete this line)</v>
          </cell>
        </row>
      </sheetData>
      <sheetData sheetId="14">
        <row r="4">
          <cell r="A4" t="str">
            <v>SHIFTS OPERATING BOTH DAYS</v>
          </cell>
        </row>
        <row r="5">
          <cell r="A5">
            <v>4502</v>
          </cell>
          <cell r="B5" t="str">
            <v>MtK</v>
          </cell>
          <cell r="C5">
            <v>0.14930555555555558</v>
          </cell>
          <cell r="D5">
            <v>0.16319444444444445</v>
          </cell>
          <cell r="E5">
            <v>0.38055555555555542</v>
          </cell>
          <cell r="F5">
            <v>0.40763888888888877</v>
          </cell>
          <cell r="G5">
            <v>0.54722222222222205</v>
          </cell>
          <cell r="J5">
            <v>0.5645833333333331</v>
          </cell>
          <cell r="K5" t="str">
            <v>- - - - -</v>
          </cell>
          <cell r="L5" t="str">
            <v>Wheelchair</v>
          </cell>
          <cell r="N5">
            <v>4522</v>
          </cell>
          <cell r="O5">
            <v>0.38819444444444418</v>
          </cell>
          <cell r="P5">
            <v>0.35694444444444429</v>
          </cell>
          <cell r="Q5" t="str">
            <v>Berowra</v>
          </cell>
          <cell r="R5" t="str">
            <v>Berowra</v>
          </cell>
        </row>
        <row r="6">
          <cell r="A6">
            <v>4501</v>
          </cell>
          <cell r="B6" t="str">
            <v>MtK</v>
          </cell>
          <cell r="C6">
            <v>0.1423611111111111</v>
          </cell>
          <cell r="D6">
            <v>0.16666666666666666</v>
          </cell>
          <cell r="E6">
            <v>0.40069444444444446</v>
          </cell>
          <cell r="F6">
            <v>0.42847222222222281</v>
          </cell>
          <cell r="G6">
            <v>0.5680555555555562</v>
          </cell>
          <cell r="J6">
            <v>0.58541666666666725</v>
          </cell>
          <cell r="K6" t="str">
            <v>- - - - -</v>
          </cell>
          <cell r="L6" t="str">
            <v>Wheelchair</v>
          </cell>
          <cell r="N6">
            <v>4521</v>
          </cell>
          <cell r="O6">
            <v>0.4152777777777778</v>
          </cell>
          <cell r="P6">
            <v>0.37361111111111123</v>
          </cell>
          <cell r="Q6" t="str">
            <v>Gordon</v>
          </cell>
          <cell r="R6" t="str">
            <v>Berowra</v>
          </cell>
        </row>
        <row r="7">
          <cell r="A7">
            <v>4507</v>
          </cell>
          <cell r="B7" t="str">
            <v>MtK</v>
          </cell>
          <cell r="C7">
            <v>0.23194444444444448</v>
          </cell>
          <cell r="D7">
            <v>0.24583333333333335</v>
          </cell>
          <cell r="E7">
            <v>0.46388888888888846</v>
          </cell>
          <cell r="F7">
            <v>0.49097222222222181</v>
          </cell>
          <cell r="G7">
            <v>0.63055555555555509</v>
          </cell>
          <cell r="J7">
            <v>0.64791666666666614</v>
          </cell>
          <cell r="K7" t="str">
            <v>- - - - -</v>
          </cell>
          <cell r="L7" t="str">
            <v>Wheelchair</v>
          </cell>
          <cell r="N7">
            <v>4527</v>
          </cell>
          <cell r="O7">
            <v>0.38888888888888828</v>
          </cell>
          <cell r="P7">
            <v>0.3576388888888884</v>
          </cell>
          <cell r="Q7" t="str">
            <v>Berowra</v>
          </cell>
          <cell r="R7" t="str">
            <v>Berowra</v>
          </cell>
        </row>
        <row r="8">
          <cell r="A8">
            <v>4308</v>
          </cell>
          <cell r="B8" t="str">
            <v>MtK</v>
          </cell>
          <cell r="C8">
            <v>0.32152777777777775</v>
          </cell>
          <cell r="D8">
            <v>0.34027777777777773</v>
          </cell>
          <cell r="E8">
            <v>0.47569444444444448</v>
          </cell>
          <cell r="F8">
            <v>0.50347222222222221</v>
          </cell>
          <cell r="G8">
            <v>0.72569444444444453</v>
          </cell>
          <cell r="H8">
            <v>0.75347222222222221</v>
          </cell>
          <cell r="I8">
            <v>0.81944444444444453</v>
          </cell>
          <cell r="J8">
            <v>0.84166666666666667</v>
          </cell>
          <cell r="K8" t="str">
            <v>- - - - -</v>
          </cell>
          <cell r="L8" t="str">
            <v>Wheelchair</v>
          </cell>
          <cell r="O8">
            <v>0.46458333333333346</v>
          </cell>
          <cell r="P8">
            <v>0.42361111111111133</v>
          </cell>
          <cell r="Q8" t="str">
            <v>Hornsby</v>
          </cell>
          <cell r="R8" t="str">
            <v>Hornsby</v>
          </cell>
        </row>
        <row r="9">
          <cell r="A9">
            <v>4508</v>
          </cell>
          <cell r="B9" t="str">
            <v>MtK</v>
          </cell>
          <cell r="C9">
            <v>0.33472222222222225</v>
          </cell>
          <cell r="D9">
            <v>0.34861111111111115</v>
          </cell>
          <cell r="E9">
            <v>0.484722222222221</v>
          </cell>
          <cell r="F9">
            <v>0.51180555555555429</v>
          </cell>
          <cell r="G9">
            <v>0.65138888888888768</v>
          </cell>
          <cell r="J9">
            <v>0.66874999999999873</v>
          </cell>
          <cell r="K9" t="str">
            <v>- - - - -</v>
          </cell>
          <cell r="L9" t="str">
            <v>Wheelchair</v>
          </cell>
          <cell r="N9">
            <v>4528</v>
          </cell>
          <cell r="O9">
            <v>0.30694444444444324</v>
          </cell>
          <cell r="P9">
            <v>0.27569444444444319</v>
          </cell>
          <cell r="Q9" t="str">
            <v>Berowra</v>
          </cell>
          <cell r="R9" t="str">
            <v>Berowra</v>
          </cell>
        </row>
        <row r="10">
          <cell r="A10">
            <v>4522</v>
          </cell>
          <cell r="B10" t="str">
            <v>MtK</v>
          </cell>
          <cell r="C10">
            <v>0.5430555555555554</v>
          </cell>
          <cell r="D10">
            <v>0.55694444444444424</v>
          </cell>
          <cell r="E10">
            <v>0.69305555555555531</v>
          </cell>
          <cell r="F10">
            <v>0.72013888888888866</v>
          </cell>
          <cell r="G10">
            <v>0.85972222222222205</v>
          </cell>
          <cell r="H10">
            <v>0.88819444444444429</v>
          </cell>
          <cell r="I10">
            <v>1.026388888888889</v>
          </cell>
          <cell r="J10">
            <v>1.0437500000000002</v>
          </cell>
          <cell r="K10" t="str">
            <v>- - - - -</v>
          </cell>
          <cell r="L10" t="str">
            <v>Wheelchair</v>
          </cell>
          <cell r="N10">
            <v>4502</v>
          </cell>
          <cell r="O10">
            <v>0.44513888888888919</v>
          </cell>
          <cell r="P10">
            <v>0.41388888888888919</v>
          </cell>
          <cell r="Q10" t="str">
            <v>Berowra</v>
          </cell>
          <cell r="R10" t="str">
            <v>Berowra</v>
          </cell>
        </row>
        <row r="11">
          <cell r="A11">
            <v>4521</v>
          </cell>
          <cell r="B11" t="str">
            <v>MtK</v>
          </cell>
          <cell r="C11">
            <v>0.56388888888888955</v>
          </cell>
          <cell r="D11">
            <v>0.57777777777777839</v>
          </cell>
          <cell r="E11">
            <v>0.71388888888888946</v>
          </cell>
          <cell r="F11">
            <v>0.74097222222222281</v>
          </cell>
          <cell r="G11">
            <v>0.8805555555555562</v>
          </cell>
          <cell r="H11">
            <v>0.90902777777777843</v>
          </cell>
          <cell r="I11">
            <v>0.97430555555555642</v>
          </cell>
          <cell r="J11">
            <v>0.99166666666666747</v>
          </cell>
          <cell r="K11" t="str">
            <v>- - - - -</v>
          </cell>
          <cell r="L11" t="str">
            <v>Wheelchair</v>
          </cell>
          <cell r="N11">
            <v>4501</v>
          </cell>
          <cell r="O11">
            <v>0.37222222222222234</v>
          </cell>
          <cell r="P11">
            <v>0.34097222222222245</v>
          </cell>
          <cell r="Q11" t="str">
            <v>Berowra</v>
          </cell>
          <cell r="R11" t="str">
            <v>Berowra</v>
          </cell>
        </row>
        <row r="12">
          <cell r="A12">
            <v>4527</v>
          </cell>
          <cell r="B12" t="str">
            <v>MtK</v>
          </cell>
          <cell r="C12">
            <v>0.62638888888888844</v>
          </cell>
          <cell r="D12">
            <v>0.64027777777777728</v>
          </cell>
          <cell r="E12">
            <v>0.77638888888888835</v>
          </cell>
          <cell r="F12">
            <v>0.8034722222222217</v>
          </cell>
          <cell r="G12">
            <v>0.94305555555555509</v>
          </cell>
          <cell r="H12">
            <v>0.97152777777777732</v>
          </cell>
          <cell r="I12">
            <v>1.0993055555555558</v>
          </cell>
          <cell r="J12">
            <v>1.1166666666666669</v>
          </cell>
          <cell r="K12" t="str">
            <v>- - - - -</v>
          </cell>
          <cell r="N12">
            <v>4507</v>
          </cell>
          <cell r="O12">
            <v>0.4347222222222229</v>
          </cell>
          <cell r="P12">
            <v>0.4034722222222229</v>
          </cell>
          <cell r="Q12" t="str">
            <v>Berowra</v>
          </cell>
          <cell r="R12" t="str">
            <v>Berowra</v>
          </cell>
        </row>
        <row r="13">
          <cell r="A13">
            <v>4528</v>
          </cell>
          <cell r="B13" t="str">
            <v>MtK</v>
          </cell>
          <cell r="C13">
            <v>0.64722222222222103</v>
          </cell>
          <cell r="D13">
            <v>0.66111111111110987</v>
          </cell>
          <cell r="E13">
            <v>0.79722222222222094</v>
          </cell>
          <cell r="F13">
            <v>0.82430555555555429</v>
          </cell>
          <cell r="G13">
            <v>0.96388888888888768</v>
          </cell>
          <cell r="H13">
            <v>0.98611111111111116</v>
          </cell>
          <cell r="I13">
            <v>1.1104166666666671</v>
          </cell>
          <cell r="J13">
            <v>1.1277777777777782</v>
          </cell>
          <cell r="K13" t="str">
            <v>- - - - -</v>
          </cell>
          <cell r="L13" t="str">
            <v>Wheelchair</v>
          </cell>
          <cell r="N13">
            <v>4508</v>
          </cell>
          <cell r="O13">
            <v>0.43125000000000036</v>
          </cell>
          <cell r="P13">
            <v>0.40000000000000036</v>
          </cell>
          <cell r="Q13" t="str">
            <v>Berowra</v>
          </cell>
          <cell r="R13" t="str">
            <v>Berowra</v>
          </cell>
        </row>
        <row r="15">
          <cell r="A15" t="str">
            <v>Additional shifts operating on SATURDAY ONLY</v>
          </cell>
        </row>
        <row r="16">
          <cell r="A16">
            <v>343</v>
          </cell>
          <cell r="B16" t="str">
            <v>MtK</v>
          </cell>
          <cell r="C16">
            <v>0.31180555555555595</v>
          </cell>
          <cell r="D16">
            <v>0.33055555555555594</v>
          </cell>
          <cell r="E16">
            <v>0.44791666666666669</v>
          </cell>
          <cell r="F16">
            <v>0.46875</v>
          </cell>
          <cell r="G16">
            <v>0.63541666666666641</v>
          </cell>
          <cell r="H16">
            <v>0.65624999999999978</v>
          </cell>
          <cell r="I16">
            <v>0.78194444444444366</v>
          </cell>
          <cell r="J16">
            <v>0.80416666666666581</v>
          </cell>
          <cell r="K16" t="str">
            <v>- - - - -</v>
          </cell>
          <cell r="L16" t="str">
            <v>Wheelchair</v>
          </cell>
          <cell r="O16">
            <v>0.45069444444444312</v>
          </cell>
          <cell r="P16">
            <v>0.40972222222222099</v>
          </cell>
          <cell r="Q16" t="str">
            <v>Hornsby</v>
          </cell>
          <cell r="R16" t="str">
            <v>Hornsby</v>
          </cell>
        </row>
        <row r="18">
          <cell r="A18" t="str">
            <v>End of list (do not delete this line)</v>
          </cell>
        </row>
      </sheetData>
      <sheetData sheetId="15">
        <row r="4">
          <cell r="A4" t="str">
            <v>SHIFTS OPERATING BOTH DAYS</v>
          </cell>
        </row>
        <row r="5">
          <cell r="A5">
            <v>306</v>
          </cell>
          <cell r="B5" t="str">
            <v>Me</v>
          </cell>
          <cell r="C5">
            <v>0.15625</v>
          </cell>
          <cell r="D5">
            <v>0.1875</v>
          </cell>
          <cell r="E5">
            <v>0.3472222222222226</v>
          </cell>
          <cell r="F5">
            <v>0.36805555555555591</v>
          </cell>
          <cell r="G5">
            <v>0.53472222222222232</v>
          </cell>
          <cell r="J5">
            <v>0.56944444444444453</v>
          </cell>
          <cell r="K5" t="str">
            <v>- - - - -</v>
          </cell>
          <cell r="L5" t="str">
            <v>Wheelchair</v>
          </cell>
          <cell r="N5">
            <v>326</v>
          </cell>
          <cell r="O5">
            <v>0.39236111111111116</v>
          </cell>
          <cell r="P5">
            <v>0.32638888888888906</v>
          </cell>
          <cell r="Q5" t="str">
            <v>Rhodes</v>
          </cell>
          <cell r="R5" t="str">
            <v>Rhodes</v>
          </cell>
        </row>
        <row r="6">
          <cell r="A6" t="str">
            <v>902 AM</v>
          </cell>
          <cell r="B6" t="str">
            <v>Me</v>
          </cell>
          <cell r="C6">
            <v>0.17708333333333337</v>
          </cell>
          <cell r="D6">
            <v>0.20833333333333334</v>
          </cell>
          <cell r="E6">
            <v>0.375</v>
          </cell>
          <cell r="F6">
            <v>0.41666666666666669</v>
          </cell>
          <cell r="G6">
            <v>0.52083333333333337</v>
          </cell>
          <cell r="J6">
            <v>0.55555555555555558</v>
          </cell>
          <cell r="K6" t="str">
            <v>- - - - -</v>
          </cell>
          <cell r="L6" t="str">
            <v>Wheelchair</v>
          </cell>
          <cell r="N6" t="str">
            <v>Rhodes</v>
          </cell>
          <cell r="O6">
            <v>0.33680555555555547</v>
          </cell>
          <cell r="P6">
            <v>0.27083333333333337</v>
          </cell>
          <cell r="Q6" t="str">
            <v>Rhodes</v>
          </cell>
          <cell r="R6" t="str">
            <v>Rhodes</v>
          </cell>
        </row>
        <row r="7">
          <cell r="A7">
            <v>305</v>
          </cell>
          <cell r="B7" t="str">
            <v>Me</v>
          </cell>
          <cell r="C7">
            <v>0.17430555555555513</v>
          </cell>
          <cell r="D7">
            <v>0.219444444444444</v>
          </cell>
          <cell r="E7">
            <v>0.33680555555555597</v>
          </cell>
          <cell r="F7">
            <v>0.35763888888888928</v>
          </cell>
          <cell r="G7">
            <v>0.52430555555555569</v>
          </cell>
          <cell r="J7">
            <v>0.5590277777777779</v>
          </cell>
          <cell r="K7" t="str">
            <v>- - - - -</v>
          </cell>
          <cell r="L7" t="str">
            <v>Wheelchair</v>
          </cell>
          <cell r="O7">
            <v>0.36388888888888948</v>
          </cell>
          <cell r="P7">
            <v>0.28402777777777832</v>
          </cell>
          <cell r="Q7" t="str">
            <v>Hornsby</v>
          </cell>
          <cell r="R7" t="str">
            <v>Rhodes</v>
          </cell>
        </row>
        <row r="8">
          <cell r="A8">
            <v>313</v>
          </cell>
          <cell r="B8" t="str">
            <v>Me</v>
          </cell>
          <cell r="C8">
            <v>0.25486111111111115</v>
          </cell>
          <cell r="D8">
            <v>0.28611111111111115</v>
          </cell>
          <cell r="E8">
            <v>0.44444444444444448</v>
          </cell>
          <cell r="F8">
            <v>0.46527777777777779</v>
          </cell>
          <cell r="G8">
            <v>0.6319444444444442</v>
          </cell>
          <cell r="J8">
            <v>0.66666666666666641</v>
          </cell>
          <cell r="K8" t="str">
            <v>- - - - -</v>
          </cell>
          <cell r="L8" t="str">
            <v>Wheelchair</v>
          </cell>
          <cell r="N8">
            <v>333</v>
          </cell>
          <cell r="O8">
            <v>0.39097222222222189</v>
          </cell>
          <cell r="P8">
            <v>0.32499999999999979</v>
          </cell>
          <cell r="Q8" t="str">
            <v>Rhodes</v>
          </cell>
          <cell r="R8" t="str">
            <v>Rhodes</v>
          </cell>
        </row>
        <row r="9">
          <cell r="A9">
            <v>314</v>
          </cell>
          <cell r="B9" t="str">
            <v>Me</v>
          </cell>
          <cell r="C9">
            <v>0.2638888888888889</v>
          </cell>
          <cell r="D9">
            <v>0.2951388888888889</v>
          </cell>
          <cell r="E9">
            <v>0.4548611111111111</v>
          </cell>
          <cell r="F9">
            <v>0.47569444444444442</v>
          </cell>
          <cell r="G9">
            <v>0.64236111111111083</v>
          </cell>
          <cell r="J9">
            <v>0.67708333333333304</v>
          </cell>
          <cell r="K9" t="str">
            <v>- - - - -</v>
          </cell>
          <cell r="L9" t="str">
            <v>Wheelchair</v>
          </cell>
          <cell r="N9">
            <v>334</v>
          </cell>
          <cell r="O9">
            <v>0.39236111111111088</v>
          </cell>
          <cell r="P9">
            <v>0.32638888888888856</v>
          </cell>
          <cell r="Q9" t="str">
            <v>Rhodes</v>
          </cell>
          <cell r="R9" t="str">
            <v>Rhodes</v>
          </cell>
        </row>
        <row r="10">
          <cell r="A10" t="str">
            <v>902 PM</v>
          </cell>
          <cell r="B10" t="str">
            <v>Me</v>
          </cell>
          <cell r="C10">
            <v>0.47916666666666674</v>
          </cell>
          <cell r="D10">
            <v>0.52083333333333337</v>
          </cell>
          <cell r="E10">
            <v>0.6875</v>
          </cell>
          <cell r="F10">
            <v>0.72916666666666663</v>
          </cell>
          <cell r="G10">
            <v>0.83333333333333337</v>
          </cell>
          <cell r="J10">
            <v>0.87152777777777779</v>
          </cell>
          <cell r="K10" t="str">
            <v>- - - - -</v>
          </cell>
          <cell r="L10" t="str">
            <v>Wheelchair</v>
          </cell>
          <cell r="N10" t="str">
            <v>Rhodes</v>
          </cell>
          <cell r="O10">
            <v>0.35069444444444442</v>
          </cell>
          <cell r="P10">
            <v>0.27083333333333337</v>
          </cell>
          <cell r="Q10" t="str">
            <v>Rhodes</v>
          </cell>
          <cell r="R10" t="str">
            <v>Rhodes</v>
          </cell>
        </row>
        <row r="11">
          <cell r="A11">
            <v>326</v>
          </cell>
          <cell r="B11" t="str">
            <v>Me</v>
          </cell>
          <cell r="C11">
            <v>0.50000000000000011</v>
          </cell>
          <cell r="D11">
            <v>0.54166666666666674</v>
          </cell>
          <cell r="E11">
            <v>0.7013888888888884</v>
          </cell>
          <cell r="F11">
            <v>0.72222222222222177</v>
          </cell>
          <cell r="G11">
            <v>0.88888888888889661</v>
          </cell>
          <cell r="J11">
            <v>0.92361111111111882</v>
          </cell>
          <cell r="K11" t="str">
            <v>- - - - -</v>
          </cell>
          <cell r="L11" t="str">
            <v>Wheelchair</v>
          </cell>
          <cell r="N11">
            <v>306</v>
          </cell>
          <cell r="O11">
            <v>0.40277777777778534</v>
          </cell>
          <cell r="P11">
            <v>0.3263888888888965</v>
          </cell>
          <cell r="Q11" t="str">
            <v>Rhodes</v>
          </cell>
          <cell r="R11" t="str">
            <v>Rhodes</v>
          </cell>
        </row>
        <row r="12">
          <cell r="A12">
            <v>333</v>
          </cell>
          <cell r="B12" t="str">
            <v>Me</v>
          </cell>
          <cell r="C12">
            <v>0.5972222222222221</v>
          </cell>
          <cell r="D12">
            <v>0.63888888888888873</v>
          </cell>
          <cell r="E12">
            <v>0.79861111111111027</v>
          </cell>
          <cell r="F12">
            <v>0.81944444444444364</v>
          </cell>
          <cell r="G12">
            <v>0.90416666666666656</v>
          </cell>
          <cell r="J12">
            <v>0.93888888888888877</v>
          </cell>
          <cell r="K12" t="str">
            <v>- - - - -</v>
          </cell>
          <cell r="L12" t="str">
            <v>Wheelchair</v>
          </cell>
          <cell r="N12">
            <v>313</v>
          </cell>
          <cell r="O12">
            <v>0.3208333333333333</v>
          </cell>
          <cell r="P12">
            <v>0.24444444444444446</v>
          </cell>
          <cell r="Q12" t="str">
            <v>Rhodes</v>
          </cell>
          <cell r="R12" t="str">
            <v>Rhodes</v>
          </cell>
        </row>
        <row r="13">
          <cell r="A13">
            <v>334</v>
          </cell>
          <cell r="B13" t="str">
            <v>Me</v>
          </cell>
          <cell r="C13">
            <v>0.60763888888888873</v>
          </cell>
          <cell r="D13">
            <v>0.64930555555555536</v>
          </cell>
          <cell r="E13">
            <v>0.8090277777777769</v>
          </cell>
          <cell r="F13">
            <v>0.82986111111111027</v>
          </cell>
          <cell r="G13">
            <v>0.90972222222224064</v>
          </cell>
          <cell r="J13">
            <v>0.94444444444446285</v>
          </cell>
          <cell r="K13" t="str">
            <v>- - - - -</v>
          </cell>
          <cell r="L13" t="str">
            <v>Wheelchair</v>
          </cell>
          <cell r="N13">
            <v>314</v>
          </cell>
          <cell r="O13">
            <v>0.31597222222224075</v>
          </cell>
          <cell r="P13">
            <v>0.23958333333335191</v>
          </cell>
          <cell r="Q13" t="str">
            <v>Rhodes</v>
          </cell>
          <cell r="R13" t="str">
            <v>Rhodes</v>
          </cell>
        </row>
        <row r="14">
          <cell r="A14">
            <v>339</v>
          </cell>
          <cell r="B14" t="str">
            <v>Me</v>
          </cell>
          <cell r="C14">
            <v>0.66666666666666619</v>
          </cell>
          <cell r="D14">
            <v>0.70833333333333282</v>
          </cell>
          <cell r="E14">
            <v>0.86805555555555447</v>
          </cell>
          <cell r="F14">
            <v>0.88888888888888784</v>
          </cell>
          <cell r="G14">
            <v>1.0638888888888893</v>
          </cell>
          <cell r="J14">
            <v>1.0986111111111114</v>
          </cell>
          <cell r="K14" t="str">
            <v>- - - - -</v>
          </cell>
          <cell r="L14" t="str">
            <v>Wheelchair</v>
          </cell>
          <cell r="O14">
            <v>0.41111111111111176</v>
          </cell>
          <cell r="P14">
            <v>0.33472222222222325</v>
          </cell>
          <cell r="Q14" t="str">
            <v>Rhodes</v>
          </cell>
          <cell r="R14" t="str">
            <v>Rhodes</v>
          </cell>
        </row>
        <row r="16">
          <cell r="A16" t="str">
            <v>End of list (do not delete this line)</v>
          </cell>
        </row>
      </sheetData>
      <sheetData sheetId="16">
        <row r="5">
          <cell r="A5">
            <v>4301</v>
          </cell>
          <cell r="B5" t="str">
            <v>TP</v>
          </cell>
          <cell r="C5">
            <v>0.16666666666666669</v>
          </cell>
          <cell r="D5">
            <v>0.19791666666666666</v>
          </cell>
          <cell r="E5">
            <v>0.37152777777777773</v>
          </cell>
          <cell r="F5">
            <v>0.39930555555555552</v>
          </cell>
          <cell r="G5">
            <v>0.50347222222222221</v>
          </cell>
          <cell r="J5">
            <v>0.53819444444444442</v>
          </cell>
          <cell r="K5" t="str">
            <v>- - - - -</v>
          </cell>
          <cell r="L5" t="str">
            <v>Wheelchair</v>
          </cell>
          <cell r="N5">
            <v>4321</v>
          </cell>
          <cell r="O5">
            <v>0.34374999999999994</v>
          </cell>
          <cell r="P5">
            <v>0.27777777777777779</v>
          </cell>
          <cell r="Q5" t="str">
            <v>Strathfield</v>
          </cell>
          <cell r="R5" t="str">
            <v>Strathfield</v>
          </cell>
        </row>
        <row r="6">
          <cell r="A6" t="str">
            <v>904 AM</v>
          </cell>
          <cell r="B6" t="str">
            <v>TP</v>
          </cell>
          <cell r="C6">
            <v>0.1701388888888889</v>
          </cell>
          <cell r="D6">
            <v>0.20833333333333334</v>
          </cell>
          <cell r="E6">
            <v>0.375</v>
          </cell>
          <cell r="F6">
            <v>0.41666666666666669</v>
          </cell>
          <cell r="G6">
            <v>0.625</v>
          </cell>
          <cell r="J6">
            <v>0.66666666666666663</v>
          </cell>
          <cell r="K6" t="str">
            <v>- - - - -</v>
          </cell>
          <cell r="L6" t="str">
            <v>Wheelchair</v>
          </cell>
          <cell r="N6" t="str">
            <v>Rhodes</v>
          </cell>
          <cell r="O6">
            <v>0.4548611111111111</v>
          </cell>
          <cell r="P6">
            <v>0.37499999999999989</v>
          </cell>
          <cell r="Q6" t="str">
            <v>Rhodes</v>
          </cell>
          <cell r="R6" t="str">
            <v>Rhodes</v>
          </cell>
        </row>
        <row r="7">
          <cell r="A7">
            <v>4307</v>
          </cell>
          <cell r="B7" t="str">
            <v>TP</v>
          </cell>
          <cell r="C7">
            <v>0.1875</v>
          </cell>
          <cell r="D7">
            <v>0.21875</v>
          </cell>
          <cell r="E7">
            <v>0.4548611111111111</v>
          </cell>
          <cell r="F7">
            <v>0.4826388888888889</v>
          </cell>
          <cell r="G7">
            <v>0.65972222222222221</v>
          </cell>
          <cell r="J7">
            <v>0.69444444444444442</v>
          </cell>
          <cell r="K7" t="str">
            <v>- - - - -</v>
          </cell>
          <cell r="L7" t="str">
            <v>Wheelchair</v>
          </cell>
          <cell r="N7">
            <v>4327</v>
          </cell>
          <cell r="O7">
            <v>0.47916666666666663</v>
          </cell>
          <cell r="P7">
            <v>0.41319444444444442</v>
          </cell>
          <cell r="Q7" t="str">
            <v>Strathfield</v>
          </cell>
          <cell r="R7" t="str">
            <v>Strathfield</v>
          </cell>
        </row>
        <row r="8">
          <cell r="A8">
            <v>4304</v>
          </cell>
          <cell r="B8" t="str">
            <v>TP</v>
          </cell>
          <cell r="C8">
            <v>0.20833333333333337</v>
          </cell>
          <cell r="D8">
            <v>0.23958333333333334</v>
          </cell>
          <cell r="E8">
            <v>0.41319444444444442</v>
          </cell>
          <cell r="F8">
            <v>0.44097222222222221</v>
          </cell>
          <cell r="G8">
            <v>0.61805555555555558</v>
          </cell>
          <cell r="J8">
            <v>0.65277777777777779</v>
          </cell>
          <cell r="K8" t="str">
            <v>- - - - -</v>
          </cell>
          <cell r="L8" t="str">
            <v>Wheelchair</v>
          </cell>
          <cell r="N8">
            <v>4324</v>
          </cell>
          <cell r="O8">
            <v>0.41666666666666663</v>
          </cell>
          <cell r="P8">
            <v>0.35069444444444442</v>
          </cell>
          <cell r="Q8" t="str">
            <v>Strathfield</v>
          </cell>
          <cell r="R8" t="str">
            <v>Strathfield</v>
          </cell>
        </row>
        <row r="9">
          <cell r="A9" t="str">
            <v>905 AM</v>
          </cell>
          <cell r="B9" t="str">
            <v>TP</v>
          </cell>
          <cell r="C9">
            <v>0.25347222222222227</v>
          </cell>
          <cell r="D9">
            <v>0.29166666666666669</v>
          </cell>
          <cell r="E9">
            <v>0.45833333333333337</v>
          </cell>
          <cell r="F9">
            <v>0.5</v>
          </cell>
          <cell r="G9">
            <v>0.66666666666666674</v>
          </cell>
          <cell r="J9">
            <v>0.70833333333333337</v>
          </cell>
          <cell r="K9" t="str">
            <v>- - - - -</v>
          </cell>
          <cell r="L9" t="str">
            <v>Wheelchair</v>
          </cell>
          <cell r="N9" t="str">
            <v>Rhodes</v>
          </cell>
          <cell r="O9">
            <v>0.41319444444444448</v>
          </cell>
          <cell r="P9">
            <v>0.33333333333333343</v>
          </cell>
          <cell r="Q9" t="str">
            <v>Rhodes</v>
          </cell>
          <cell r="R9" t="str">
            <v>Rhodes</v>
          </cell>
        </row>
        <row r="10">
          <cell r="A10">
            <v>4321</v>
          </cell>
          <cell r="B10" t="str">
            <v>TP</v>
          </cell>
          <cell r="C10">
            <v>0.47222222222222221</v>
          </cell>
          <cell r="D10">
            <v>0.51041666666666663</v>
          </cell>
          <cell r="E10">
            <v>0.68402777777777779</v>
          </cell>
          <cell r="F10">
            <v>0.71180555555555547</v>
          </cell>
          <cell r="G10">
            <v>0.85069444444444431</v>
          </cell>
          <cell r="J10">
            <v>0.90277777777777757</v>
          </cell>
          <cell r="K10" t="str">
            <v>- - - - -</v>
          </cell>
          <cell r="L10" t="str">
            <v>Wheelchair</v>
          </cell>
          <cell r="N10">
            <v>4301</v>
          </cell>
          <cell r="O10">
            <v>0.40277777777777768</v>
          </cell>
          <cell r="P10">
            <v>0.3125</v>
          </cell>
          <cell r="Q10" t="str">
            <v>Strathfield</v>
          </cell>
          <cell r="R10" t="str">
            <v>Hornsby</v>
          </cell>
        </row>
        <row r="11">
          <cell r="A11">
            <v>4324</v>
          </cell>
          <cell r="B11" t="str">
            <v>TP</v>
          </cell>
          <cell r="C11">
            <v>0.58680555555555558</v>
          </cell>
          <cell r="D11">
            <v>0.625</v>
          </cell>
          <cell r="E11">
            <v>0.78819444444444442</v>
          </cell>
          <cell r="F11">
            <v>0.82638888888888895</v>
          </cell>
          <cell r="G11">
            <v>0.96875</v>
          </cell>
          <cell r="J11">
            <v>1.0208333333333333</v>
          </cell>
          <cell r="K11" t="str">
            <v>- - - - -</v>
          </cell>
          <cell r="N11">
            <v>4304</v>
          </cell>
          <cell r="O11">
            <v>0.39583333333333315</v>
          </cell>
          <cell r="P11">
            <v>0.30555555555555547</v>
          </cell>
          <cell r="Q11" t="str">
            <v>Strathfield</v>
          </cell>
          <cell r="R11" t="str">
            <v>Hornsby</v>
          </cell>
        </row>
        <row r="12">
          <cell r="A12" t="str">
            <v>904 PM</v>
          </cell>
          <cell r="B12" t="str">
            <v>TP</v>
          </cell>
          <cell r="C12">
            <v>0.57291666666666663</v>
          </cell>
          <cell r="D12">
            <v>0.625</v>
          </cell>
          <cell r="E12">
            <v>0.79166666666666663</v>
          </cell>
          <cell r="F12">
            <v>0.83333333333333326</v>
          </cell>
          <cell r="G12">
            <v>1.0416666666666667</v>
          </cell>
          <cell r="J12">
            <v>1.0798611111111112</v>
          </cell>
          <cell r="K12" t="str">
            <v>- - - - -</v>
          </cell>
          <cell r="L12" t="str">
            <v>Wheelchair</v>
          </cell>
          <cell r="N12" t="str">
            <v>Rhodes</v>
          </cell>
          <cell r="O12">
            <v>0.46527777777777801</v>
          </cell>
          <cell r="P12">
            <v>0.375</v>
          </cell>
          <cell r="Q12" t="str">
            <v>Rhodes</v>
          </cell>
          <cell r="R12" t="str">
            <v>Rhodes</v>
          </cell>
        </row>
        <row r="13">
          <cell r="A13">
            <v>4327</v>
          </cell>
          <cell r="B13" t="str">
            <v>TP</v>
          </cell>
          <cell r="C13">
            <v>0.62847222222222221</v>
          </cell>
          <cell r="D13">
            <v>0.66666666666666663</v>
          </cell>
          <cell r="E13">
            <v>0.76736111111111116</v>
          </cell>
          <cell r="F13">
            <v>0.79513888888888884</v>
          </cell>
          <cell r="G13">
            <v>0.97916666666666663</v>
          </cell>
          <cell r="H13">
            <v>1</v>
          </cell>
          <cell r="I13">
            <v>1.0763888888888888</v>
          </cell>
          <cell r="J13">
            <v>1.1111111111111109</v>
          </cell>
          <cell r="K13" t="str">
            <v>- - - - -</v>
          </cell>
          <cell r="L13" t="str">
            <v>Wheelchair</v>
          </cell>
          <cell r="N13">
            <v>4307</v>
          </cell>
          <cell r="O13">
            <v>0.43402777777777779</v>
          </cell>
          <cell r="P13">
            <v>0.36111111111111105</v>
          </cell>
          <cell r="Q13" t="str">
            <v>Strathfield</v>
          </cell>
          <cell r="R13" t="str">
            <v>Strathfield</v>
          </cell>
        </row>
        <row r="14">
          <cell r="A14" t="str">
            <v>905 PM</v>
          </cell>
          <cell r="B14" t="str">
            <v>TP</v>
          </cell>
          <cell r="C14">
            <v>0.61458333333333337</v>
          </cell>
          <cell r="D14">
            <v>0.66666666666666674</v>
          </cell>
          <cell r="E14">
            <v>0.83333333333333337</v>
          </cell>
          <cell r="F14">
            <v>0.875</v>
          </cell>
          <cell r="G14">
            <v>1.0416666666666667</v>
          </cell>
          <cell r="J14">
            <v>1.0798611111111112</v>
          </cell>
          <cell r="K14" t="str">
            <v>- - - - -</v>
          </cell>
          <cell r="L14" t="str">
            <v>Wheelchair</v>
          </cell>
          <cell r="N14" t="str">
            <v>Rhodes</v>
          </cell>
          <cell r="O14">
            <v>0.42361111111111127</v>
          </cell>
          <cell r="P14">
            <v>0.33333333333333326</v>
          </cell>
          <cell r="Q14" t="str">
            <v>Rhodes</v>
          </cell>
          <cell r="R14" t="str">
            <v>Rhodes</v>
          </cell>
        </row>
        <row r="16">
          <cell r="A16" t="str">
            <v>End of list (do not delete this line)</v>
          </cell>
        </row>
      </sheetData>
      <sheetData sheetId="17">
        <row r="5">
          <cell r="A5">
            <v>4303</v>
          </cell>
          <cell r="B5" t="str">
            <v>Ki</v>
          </cell>
          <cell r="C5">
            <v>0.14930555555555558</v>
          </cell>
          <cell r="D5">
            <v>0.19444444444444445</v>
          </cell>
          <cell r="E5">
            <v>0.3298611111111111</v>
          </cell>
          <cell r="F5">
            <v>0.3576388888888889</v>
          </cell>
          <cell r="G5">
            <v>0.49652777777777779</v>
          </cell>
          <cell r="J5">
            <v>0.54513888888888884</v>
          </cell>
          <cell r="K5" t="str">
            <v>- - - - -</v>
          </cell>
          <cell r="L5" t="str">
            <v>Wheelchair</v>
          </cell>
          <cell r="N5" t="str">
            <v>forms 4329</v>
          </cell>
          <cell r="O5">
            <v>0.36805555555555547</v>
          </cell>
          <cell r="P5">
            <v>0.27430555555555558</v>
          </cell>
          <cell r="Q5" t="str">
            <v>Hornsby</v>
          </cell>
          <cell r="R5" t="str">
            <v>Hornsby</v>
          </cell>
        </row>
        <row r="6">
          <cell r="A6" t="str">
            <v>903 AM</v>
          </cell>
          <cell r="B6" t="str">
            <v>Ki</v>
          </cell>
          <cell r="C6">
            <v>0.17708333333333337</v>
          </cell>
          <cell r="D6">
            <v>0.20833333333333334</v>
          </cell>
          <cell r="E6">
            <v>0.375</v>
          </cell>
          <cell r="F6">
            <v>0.41666666666666669</v>
          </cell>
          <cell r="G6">
            <v>0.625</v>
          </cell>
          <cell r="J6">
            <v>0.65972222222222221</v>
          </cell>
          <cell r="K6" t="str">
            <v>- - - - -</v>
          </cell>
          <cell r="L6" t="str">
            <v>Wheelchair</v>
          </cell>
          <cell r="N6" t="str">
            <v>Rhodes</v>
          </cell>
          <cell r="O6">
            <v>0.44097222222222221</v>
          </cell>
          <cell r="P6">
            <v>0.37499999999999989</v>
          </cell>
          <cell r="Q6" t="str">
            <v>Rhodes</v>
          </cell>
          <cell r="R6" t="str">
            <v>Rhodes</v>
          </cell>
        </row>
        <row r="7">
          <cell r="A7">
            <v>4305</v>
          </cell>
          <cell r="B7" t="str">
            <v>Ki</v>
          </cell>
          <cell r="C7">
            <v>0.17013888888888892</v>
          </cell>
          <cell r="D7">
            <v>0.21527777777777779</v>
          </cell>
          <cell r="E7">
            <v>0.35069444444444442</v>
          </cell>
          <cell r="F7">
            <v>0.37847222222222221</v>
          </cell>
          <cell r="G7">
            <v>0.51736111111111105</v>
          </cell>
          <cell r="J7">
            <v>0.5659722222222221</v>
          </cell>
          <cell r="K7" t="str">
            <v>- - - - -</v>
          </cell>
          <cell r="L7" t="str">
            <v>Wheelchair</v>
          </cell>
          <cell r="N7">
            <v>4325</v>
          </cell>
          <cell r="O7">
            <v>0.36805555555555536</v>
          </cell>
          <cell r="P7">
            <v>0.27430555555555547</v>
          </cell>
          <cell r="Q7" t="str">
            <v>Hornsby</v>
          </cell>
          <cell r="R7" t="str">
            <v>Hornsby</v>
          </cell>
        </row>
        <row r="8">
          <cell r="A8">
            <v>4306</v>
          </cell>
          <cell r="B8" t="str">
            <v>Ki</v>
          </cell>
          <cell r="C8">
            <v>0.18055555555555558</v>
          </cell>
          <cell r="D8">
            <v>0.22569444444444445</v>
          </cell>
          <cell r="E8">
            <v>0.43402777777777773</v>
          </cell>
          <cell r="F8">
            <v>0.46180555555555552</v>
          </cell>
          <cell r="G8">
            <v>0.60069444444444442</v>
          </cell>
          <cell r="J8">
            <v>0.64930555555555547</v>
          </cell>
          <cell r="K8" t="str">
            <v>- - - - -</v>
          </cell>
          <cell r="N8">
            <v>4326</v>
          </cell>
          <cell r="O8">
            <v>0.4409722222222221</v>
          </cell>
          <cell r="P8">
            <v>0.34722222222222221</v>
          </cell>
          <cell r="Q8" t="str">
            <v>Hornsby</v>
          </cell>
          <cell r="R8" t="str">
            <v>Hornsby</v>
          </cell>
        </row>
        <row r="9">
          <cell r="A9">
            <v>4302</v>
          </cell>
          <cell r="B9" t="str">
            <v>Ki</v>
          </cell>
          <cell r="C9">
            <v>0.21180555555555561</v>
          </cell>
          <cell r="D9">
            <v>0.25694444444444448</v>
          </cell>
          <cell r="E9">
            <v>0.3923611111111111</v>
          </cell>
          <cell r="F9">
            <v>0.4201388888888889</v>
          </cell>
          <cell r="G9">
            <v>0.55902777777777779</v>
          </cell>
          <cell r="J9">
            <v>0.60763888888888884</v>
          </cell>
          <cell r="K9" t="str">
            <v>- - - - -</v>
          </cell>
          <cell r="L9" t="str">
            <v>Wheelchair</v>
          </cell>
          <cell r="N9">
            <v>4322</v>
          </cell>
          <cell r="O9">
            <v>0.36805555555555547</v>
          </cell>
          <cell r="P9">
            <v>0.27430555555555552</v>
          </cell>
          <cell r="Q9" t="str">
            <v>Hornsby</v>
          </cell>
          <cell r="R9" t="str">
            <v>Hornsby</v>
          </cell>
        </row>
        <row r="10">
          <cell r="A10">
            <v>4325</v>
          </cell>
          <cell r="B10" t="str">
            <v>Ki</v>
          </cell>
          <cell r="C10">
            <v>0.47916666666666669</v>
          </cell>
          <cell r="D10">
            <v>0.52777777777777779</v>
          </cell>
          <cell r="E10">
            <v>0.66319444444444442</v>
          </cell>
          <cell r="F10">
            <v>0.6909722222222221</v>
          </cell>
          <cell r="G10">
            <v>0.82986111111111094</v>
          </cell>
          <cell r="J10">
            <v>0.87847222222222199</v>
          </cell>
          <cell r="K10" t="str">
            <v>- - - - -</v>
          </cell>
          <cell r="L10" t="str">
            <v>Wheelchair</v>
          </cell>
          <cell r="N10">
            <v>4305</v>
          </cell>
          <cell r="O10">
            <v>0.37152777777777762</v>
          </cell>
          <cell r="P10">
            <v>0.27430555555555547</v>
          </cell>
          <cell r="Q10" t="str">
            <v>Hornsby</v>
          </cell>
          <cell r="R10" t="str">
            <v>Hornsby</v>
          </cell>
        </row>
        <row r="11">
          <cell r="A11">
            <v>4322</v>
          </cell>
          <cell r="B11" t="str">
            <v>Ki</v>
          </cell>
          <cell r="C11">
            <v>0.52083333333333337</v>
          </cell>
          <cell r="D11">
            <v>0.56944444444444442</v>
          </cell>
          <cell r="E11">
            <v>0.70486111111111116</v>
          </cell>
          <cell r="F11">
            <v>0.73263888888888884</v>
          </cell>
          <cell r="G11">
            <v>0.87152777777777768</v>
          </cell>
          <cell r="J11">
            <v>0.92013888888888873</v>
          </cell>
          <cell r="K11" t="str">
            <v>- - - - -</v>
          </cell>
          <cell r="L11" t="str">
            <v>Wheelchair</v>
          </cell>
          <cell r="N11">
            <v>4302</v>
          </cell>
          <cell r="O11">
            <v>0.37152777777777768</v>
          </cell>
          <cell r="P11">
            <v>0.27430555555555558</v>
          </cell>
          <cell r="Q11" t="str">
            <v>Hornsby</v>
          </cell>
          <cell r="R11" t="str">
            <v>Hornsby</v>
          </cell>
        </row>
        <row r="12">
          <cell r="A12">
            <v>4326</v>
          </cell>
          <cell r="B12" t="str">
            <v>Ki</v>
          </cell>
          <cell r="C12">
            <v>0.5625</v>
          </cell>
          <cell r="D12">
            <v>0.61111111111111105</v>
          </cell>
          <cell r="E12">
            <v>0.74652777777777779</v>
          </cell>
          <cell r="F12">
            <v>0.77430555555555547</v>
          </cell>
          <cell r="G12">
            <v>0.92708333333333337</v>
          </cell>
          <cell r="J12">
            <v>0.97569444444444442</v>
          </cell>
          <cell r="K12" t="str">
            <v>- - - - -</v>
          </cell>
          <cell r="N12">
            <v>4306</v>
          </cell>
          <cell r="O12">
            <v>0.38541666666666674</v>
          </cell>
          <cell r="P12">
            <v>0.28819444444444464</v>
          </cell>
          <cell r="Q12" t="str">
            <v>Hornsby</v>
          </cell>
          <cell r="R12" t="str">
            <v>Hornsby</v>
          </cell>
        </row>
        <row r="13">
          <cell r="A13" t="str">
            <v>903 PM</v>
          </cell>
          <cell r="B13" t="str">
            <v>Ki</v>
          </cell>
          <cell r="C13">
            <v>0.57986111111111116</v>
          </cell>
          <cell r="D13">
            <v>0.625</v>
          </cell>
          <cell r="E13">
            <v>0.79166666666666663</v>
          </cell>
          <cell r="F13">
            <v>0.83333333333333326</v>
          </cell>
          <cell r="G13">
            <v>1.0416666666666667</v>
          </cell>
          <cell r="J13">
            <v>1.0833333333333335</v>
          </cell>
          <cell r="K13" t="str">
            <v>- - - - -</v>
          </cell>
          <cell r="L13" t="str">
            <v>Wheelchair</v>
          </cell>
          <cell r="N13" t="str">
            <v>Rhodes</v>
          </cell>
          <cell r="O13">
            <v>0.4618055555555558</v>
          </cell>
          <cell r="P13">
            <v>0.375</v>
          </cell>
          <cell r="Q13" t="str">
            <v>Rhodes</v>
          </cell>
          <cell r="R13" t="str">
            <v>Rhodes</v>
          </cell>
        </row>
        <row r="14">
          <cell r="A14">
            <v>4329</v>
          </cell>
          <cell r="B14" t="str">
            <v>Ki</v>
          </cell>
          <cell r="C14">
            <v>0.62500000000000011</v>
          </cell>
          <cell r="D14">
            <v>0.67361111111111116</v>
          </cell>
          <cell r="E14">
            <v>0.84722222222222221</v>
          </cell>
          <cell r="F14">
            <v>0.88194444444444442</v>
          </cell>
          <cell r="G14">
            <v>1.0208333333333333</v>
          </cell>
          <cell r="H14">
            <v>1.0416666666666667</v>
          </cell>
          <cell r="I14">
            <v>1.1006944444444444</v>
          </cell>
          <cell r="J14">
            <v>1.1284722222222221</v>
          </cell>
          <cell r="K14" t="str">
            <v>- - - - -</v>
          </cell>
          <cell r="L14" t="str">
            <v>Wheelchair</v>
          </cell>
          <cell r="N14" t="str">
            <v>off 4303</v>
          </cell>
          <cell r="O14">
            <v>0.44791666666666641</v>
          </cell>
          <cell r="P14">
            <v>0.37152777777777768</v>
          </cell>
          <cell r="Q14" t="str">
            <v>Hornsby</v>
          </cell>
          <cell r="R14" t="str">
            <v>Strathfield</v>
          </cell>
        </row>
        <row r="16">
          <cell r="A16" t="str">
            <v>End of list (do not delete this line)</v>
          </cell>
        </row>
      </sheetData>
      <sheetData sheetId="18">
        <row r="5">
          <cell r="A5">
            <v>4601</v>
          </cell>
          <cell r="B5" t="str">
            <v>Re</v>
          </cell>
          <cell r="C5">
            <v>0.12847222222222227</v>
          </cell>
          <cell r="D5">
            <v>0.17361111111111113</v>
          </cell>
          <cell r="E5">
            <v>0.37361111111111112</v>
          </cell>
          <cell r="F5">
            <v>0.4006944444444438</v>
          </cell>
          <cell r="G5">
            <v>0.51944444444444371</v>
          </cell>
          <cell r="J5">
            <v>0.56805555555555476</v>
          </cell>
          <cell r="K5" t="str">
            <v>- - - - -</v>
          </cell>
          <cell r="L5" t="str">
            <v>Wheelchair</v>
          </cell>
          <cell r="N5" t="str">
            <v>forms 4626</v>
          </cell>
          <cell r="O5">
            <v>0.41249999999999981</v>
          </cell>
          <cell r="P5">
            <v>0.31874999999999987</v>
          </cell>
          <cell r="Q5" t="str">
            <v>Hornsby</v>
          </cell>
          <cell r="R5" t="str">
            <v>Hornsby</v>
          </cell>
        </row>
        <row r="6">
          <cell r="A6">
            <v>4602</v>
          </cell>
          <cell r="B6" t="str">
            <v>Re</v>
          </cell>
          <cell r="C6">
            <v>0.15069444444444446</v>
          </cell>
          <cell r="D6">
            <v>0.19583333333333333</v>
          </cell>
          <cell r="E6">
            <v>0.39444444444444443</v>
          </cell>
          <cell r="F6">
            <v>0.4319444444444438</v>
          </cell>
          <cell r="G6">
            <v>0.59236111111111067</v>
          </cell>
          <cell r="J6">
            <v>0.64097222222222172</v>
          </cell>
          <cell r="K6" t="str">
            <v>- - - - -</v>
          </cell>
          <cell r="L6" t="str">
            <v>Wheelchair</v>
          </cell>
          <cell r="N6">
            <v>4622</v>
          </cell>
          <cell r="O6">
            <v>0.45277777777777795</v>
          </cell>
          <cell r="P6">
            <v>0.35902777777777795</v>
          </cell>
          <cell r="Q6" t="str">
            <v>Hornsby</v>
          </cell>
          <cell r="R6" t="str">
            <v>Hornsby</v>
          </cell>
        </row>
        <row r="7">
          <cell r="A7">
            <v>4603</v>
          </cell>
          <cell r="B7" t="str">
            <v>Re</v>
          </cell>
          <cell r="C7">
            <v>0.20277777777777781</v>
          </cell>
          <cell r="D7">
            <v>0.24791666666666667</v>
          </cell>
          <cell r="E7">
            <v>0.4465277777777778</v>
          </cell>
          <cell r="F7">
            <v>0.48819444444444443</v>
          </cell>
          <cell r="G7">
            <v>0.66527777777777675</v>
          </cell>
          <cell r="J7">
            <v>0.7138888888888878</v>
          </cell>
          <cell r="K7" t="str">
            <v>- - - - -</v>
          </cell>
          <cell r="L7" t="str">
            <v>Wheelchair</v>
          </cell>
          <cell r="N7">
            <v>4623</v>
          </cell>
          <cell r="O7">
            <v>0.46944444444444333</v>
          </cell>
          <cell r="P7">
            <v>0.37569444444444344</v>
          </cell>
          <cell r="Q7" t="str">
            <v>Hornsby</v>
          </cell>
          <cell r="R7" t="str">
            <v>Hornsby</v>
          </cell>
        </row>
        <row r="8">
          <cell r="A8">
            <v>4604</v>
          </cell>
          <cell r="B8" t="str">
            <v>Re</v>
          </cell>
          <cell r="C8">
            <v>0.22361111111111112</v>
          </cell>
          <cell r="D8">
            <v>0.26874999999999999</v>
          </cell>
          <cell r="E8">
            <v>0.42569444444444476</v>
          </cell>
          <cell r="F8">
            <v>0.45277777777777678</v>
          </cell>
          <cell r="G8">
            <v>0.61319444444444371</v>
          </cell>
          <cell r="J8">
            <v>0.66180555555555476</v>
          </cell>
          <cell r="K8" t="str">
            <v>- - - - -</v>
          </cell>
          <cell r="L8" t="str">
            <v>Wheelchair</v>
          </cell>
          <cell r="N8">
            <v>4624</v>
          </cell>
          <cell r="O8">
            <v>0.41111111111111165</v>
          </cell>
          <cell r="P8">
            <v>0.3173611111111117</v>
          </cell>
          <cell r="Q8" t="str">
            <v>Hornsby</v>
          </cell>
          <cell r="R8" t="str">
            <v>Hornsby</v>
          </cell>
        </row>
        <row r="9">
          <cell r="A9">
            <v>4605</v>
          </cell>
          <cell r="B9" t="str">
            <v>Re</v>
          </cell>
          <cell r="C9">
            <v>0.33819444444444413</v>
          </cell>
          <cell r="D9">
            <v>0.38333333333333303</v>
          </cell>
          <cell r="E9">
            <v>0.49861111111111078</v>
          </cell>
          <cell r="F9">
            <v>0.5256944444444428</v>
          </cell>
          <cell r="G9">
            <v>0.68611111111110967</v>
          </cell>
          <cell r="J9">
            <v>0.73472222222222072</v>
          </cell>
          <cell r="K9" t="str">
            <v>- - - - -</v>
          </cell>
          <cell r="N9">
            <v>4625</v>
          </cell>
          <cell r="O9">
            <v>0.36944444444444458</v>
          </cell>
          <cell r="P9">
            <v>0.27569444444444463</v>
          </cell>
          <cell r="Q9" t="str">
            <v>Hornsby</v>
          </cell>
          <cell r="R9" t="str">
            <v>Hornsby</v>
          </cell>
        </row>
        <row r="10">
          <cell r="A10">
            <v>4622</v>
          </cell>
          <cell r="B10" t="str">
            <v>Re</v>
          </cell>
          <cell r="C10">
            <v>0.55347222222222092</v>
          </cell>
          <cell r="D10">
            <v>0.60208333333333197</v>
          </cell>
          <cell r="E10">
            <v>0.75902777777777775</v>
          </cell>
          <cell r="F10">
            <v>0.78611111111110876</v>
          </cell>
          <cell r="G10">
            <v>0.90486111111111678</v>
          </cell>
          <cell r="J10">
            <v>0.95347222222222783</v>
          </cell>
          <cell r="K10" t="str">
            <v>- - - - -</v>
          </cell>
          <cell r="L10" t="str">
            <v>Wheelchair</v>
          </cell>
          <cell r="N10">
            <v>4602</v>
          </cell>
          <cell r="O10">
            <v>0.37291666666667589</v>
          </cell>
          <cell r="P10">
            <v>0.27569444444445379</v>
          </cell>
          <cell r="Q10" t="str">
            <v>Hornsby</v>
          </cell>
          <cell r="R10" t="str">
            <v>Hornsby</v>
          </cell>
        </row>
        <row r="11">
          <cell r="A11">
            <v>4624</v>
          </cell>
          <cell r="B11" t="str">
            <v>Re</v>
          </cell>
          <cell r="C11">
            <v>0.57430555555555396</v>
          </cell>
          <cell r="D11">
            <v>0.62291666666666501</v>
          </cell>
          <cell r="E11">
            <v>0.77986111111111167</v>
          </cell>
          <cell r="F11">
            <v>0.81736111111110876</v>
          </cell>
          <cell r="G11">
            <v>0.97777777777777775</v>
          </cell>
          <cell r="J11">
            <v>1.0263888888888888</v>
          </cell>
          <cell r="K11" t="str">
            <v>- - - - -</v>
          </cell>
          <cell r="L11" t="str">
            <v>Wheelchair</v>
          </cell>
          <cell r="N11">
            <v>4604</v>
          </cell>
          <cell r="O11">
            <v>0.41458333333333774</v>
          </cell>
          <cell r="P11">
            <v>0.31736111111111565</v>
          </cell>
          <cell r="Q11" t="str">
            <v>Hornsby</v>
          </cell>
          <cell r="R11" t="str">
            <v>Hornsby</v>
          </cell>
        </row>
        <row r="12">
          <cell r="A12">
            <v>4623</v>
          </cell>
          <cell r="B12" t="str">
            <v>Re</v>
          </cell>
          <cell r="C12">
            <v>0.626388888888887</v>
          </cell>
          <cell r="D12">
            <v>0.67499999999999805</v>
          </cell>
          <cell r="E12">
            <v>0.83194444444444771</v>
          </cell>
          <cell r="F12">
            <v>0.87361111111111101</v>
          </cell>
          <cell r="G12">
            <v>1.0819444444444444</v>
          </cell>
          <cell r="J12">
            <v>1.1305555555555555</v>
          </cell>
          <cell r="K12" t="str">
            <v>- - - - -</v>
          </cell>
          <cell r="L12" t="str">
            <v>Wheelchair</v>
          </cell>
          <cell r="N12">
            <v>4603</v>
          </cell>
          <cell r="O12">
            <v>0.46250000000000513</v>
          </cell>
          <cell r="P12">
            <v>0.36527777777778292</v>
          </cell>
          <cell r="Q12" t="str">
            <v>Hornsby</v>
          </cell>
          <cell r="R12" t="str">
            <v>Hornsby</v>
          </cell>
        </row>
        <row r="13">
          <cell r="A13">
            <v>4625</v>
          </cell>
          <cell r="B13" t="str">
            <v>Re</v>
          </cell>
          <cell r="C13">
            <v>0.64722222222221992</v>
          </cell>
          <cell r="D13">
            <v>0.69583333333333097</v>
          </cell>
          <cell r="E13">
            <v>0.81111111111111367</v>
          </cell>
          <cell r="F13">
            <v>0.8381944444444418</v>
          </cell>
          <cell r="G13">
            <v>0.99861111111111978</v>
          </cell>
          <cell r="J13">
            <v>1.0472222222222309</v>
          </cell>
          <cell r="K13" t="str">
            <v>- - - - -</v>
          </cell>
          <cell r="N13">
            <v>4605</v>
          </cell>
          <cell r="O13">
            <v>0.37291666666668277</v>
          </cell>
          <cell r="P13">
            <v>0.27569444444446067</v>
          </cell>
          <cell r="Q13" t="str">
            <v>Hornsby</v>
          </cell>
          <cell r="R13" t="str">
            <v>Hornsby</v>
          </cell>
        </row>
        <row r="14">
          <cell r="A14">
            <v>4626</v>
          </cell>
          <cell r="B14" t="str">
            <v>Re</v>
          </cell>
          <cell r="C14">
            <v>0.720138888888887</v>
          </cell>
          <cell r="D14">
            <v>0.76874999999999805</v>
          </cell>
          <cell r="E14">
            <v>0.88402777777778274</v>
          </cell>
          <cell r="F14">
            <v>0.91180555555555576</v>
          </cell>
          <cell r="G14">
            <v>1.09375</v>
          </cell>
          <cell r="J14">
            <v>1.1423611111111112</v>
          </cell>
          <cell r="K14" t="str">
            <v>- - - - -</v>
          </cell>
          <cell r="L14" t="str">
            <v>Wheelchair</v>
          </cell>
          <cell r="N14" t="str">
            <v>off 4601</v>
          </cell>
          <cell r="O14">
            <v>0.39444444444445115</v>
          </cell>
          <cell r="P14">
            <v>0.29722222222222894</v>
          </cell>
          <cell r="Q14" t="str">
            <v>Hornsby</v>
          </cell>
          <cell r="R14" t="str">
            <v>Hornsby</v>
          </cell>
        </row>
        <row r="16">
          <cell r="A16" t="str">
            <v>End of list (do not delete this line)</v>
          </cell>
        </row>
      </sheetData>
      <sheetData sheetId="19">
        <row r="5">
          <cell r="A5">
            <v>4503</v>
          </cell>
          <cell r="B5" t="str">
            <v>SG</v>
          </cell>
          <cell r="C5" t="e">
            <v>#NAME?</v>
          </cell>
          <cell r="D5">
            <v>0.19375000000000001</v>
          </cell>
          <cell r="E5">
            <v>0.33888888888888885</v>
          </cell>
          <cell r="F5">
            <v>0.3659722222222222</v>
          </cell>
          <cell r="G5">
            <v>0.50555555555555554</v>
          </cell>
          <cell r="J5" t="e">
            <v>#NAME?</v>
          </cell>
          <cell r="K5" t="str">
            <v>- - - - -</v>
          </cell>
          <cell r="L5" t="str">
            <v>Wheelchair</v>
          </cell>
          <cell r="O5" t="e">
            <v>#NAME?</v>
          </cell>
          <cell r="P5">
            <v>0.28472222222222221</v>
          </cell>
          <cell r="Q5" t="str">
            <v>Berowra</v>
          </cell>
          <cell r="R5" t="str">
            <v>Berowra</v>
          </cell>
        </row>
        <row r="6">
          <cell r="A6" t="str">
            <v>908 AM</v>
          </cell>
          <cell r="B6" t="str">
            <v>SG</v>
          </cell>
          <cell r="C6">
            <v>0.1701388888888889</v>
          </cell>
          <cell r="D6">
            <v>0.20833333333333334</v>
          </cell>
          <cell r="E6">
            <v>0.375</v>
          </cell>
          <cell r="F6">
            <v>0.41666666666666669</v>
          </cell>
          <cell r="G6">
            <v>0.52083333333333337</v>
          </cell>
          <cell r="J6">
            <v>0.5625</v>
          </cell>
          <cell r="K6" t="str">
            <v>- - - - -</v>
          </cell>
          <cell r="L6" t="str">
            <v>Wheelchair</v>
          </cell>
          <cell r="N6" t="str">
            <v>Gordon</v>
          </cell>
          <cell r="O6">
            <v>0.35069444444444436</v>
          </cell>
          <cell r="P6">
            <v>0.27083333333333337</v>
          </cell>
          <cell r="Q6" t="str">
            <v>Gordon</v>
          </cell>
          <cell r="R6" t="str">
            <v>Gordon</v>
          </cell>
        </row>
        <row r="7">
          <cell r="A7">
            <v>4505</v>
          </cell>
          <cell r="B7" t="str">
            <v>SG</v>
          </cell>
          <cell r="C7" t="e">
            <v>#NAME?</v>
          </cell>
          <cell r="D7">
            <v>0.22500000000000001</v>
          </cell>
          <cell r="E7">
            <v>0.35972222222222244</v>
          </cell>
          <cell r="F7">
            <v>0.38680555555555579</v>
          </cell>
          <cell r="G7">
            <v>0.52638888888888913</v>
          </cell>
          <cell r="J7" t="e">
            <v>#NAME?</v>
          </cell>
          <cell r="K7" t="str">
            <v>- - - - -</v>
          </cell>
          <cell r="L7" t="str">
            <v>Wheelchair</v>
          </cell>
          <cell r="N7">
            <v>4525</v>
          </cell>
          <cell r="O7" t="e">
            <v>#NAME?</v>
          </cell>
          <cell r="P7">
            <v>0.2743055555555558</v>
          </cell>
          <cell r="Q7" t="str">
            <v>Berowra</v>
          </cell>
          <cell r="R7" t="str">
            <v>Berowra</v>
          </cell>
        </row>
        <row r="8">
          <cell r="A8">
            <v>4506</v>
          </cell>
          <cell r="B8" t="str">
            <v>SG</v>
          </cell>
          <cell r="C8" t="e">
            <v>#NAME?</v>
          </cell>
          <cell r="D8">
            <v>0.22569444444444445</v>
          </cell>
          <cell r="E8">
            <v>0.44305555555555542</v>
          </cell>
          <cell r="F8">
            <v>0.47013888888888877</v>
          </cell>
          <cell r="G8">
            <v>0.60972222222222205</v>
          </cell>
          <cell r="J8" t="e">
            <v>#NAME?</v>
          </cell>
          <cell r="K8" t="str">
            <v>- - - - -</v>
          </cell>
          <cell r="L8" t="str">
            <v>Wheelchair</v>
          </cell>
          <cell r="N8">
            <v>4526</v>
          </cell>
          <cell r="O8" t="e">
            <v>#NAME?</v>
          </cell>
          <cell r="P8">
            <v>0.35694444444444429</v>
          </cell>
          <cell r="Q8" t="str">
            <v>Berowra</v>
          </cell>
          <cell r="R8" t="str">
            <v>Berowra</v>
          </cell>
        </row>
        <row r="9">
          <cell r="A9">
            <v>4504</v>
          </cell>
          <cell r="B9" t="str">
            <v>SG</v>
          </cell>
          <cell r="C9">
            <v>0.20347222222222222</v>
          </cell>
          <cell r="D9">
            <v>0.24166666666666667</v>
          </cell>
          <cell r="E9">
            <v>0.42222222222222244</v>
          </cell>
          <cell r="F9">
            <v>0.44930555555555579</v>
          </cell>
          <cell r="G9">
            <v>0.58888888888888913</v>
          </cell>
          <cell r="J9" t="e">
            <v>#NAME?</v>
          </cell>
          <cell r="K9" t="str">
            <v>- - - - -</v>
          </cell>
          <cell r="N9">
            <v>4524</v>
          </cell>
          <cell r="O9" t="e">
            <v>#NAME?</v>
          </cell>
          <cell r="P9">
            <v>0.32013888888888908</v>
          </cell>
          <cell r="Q9" t="str">
            <v>Gordon</v>
          </cell>
          <cell r="R9" t="str">
            <v>Berowra</v>
          </cell>
        </row>
        <row r="10">
          <cell r="A10" t="str">
            <v>909 AM</v>
          </cell>
          <cell r="B10" t="str">
            <v>SG</v>
          </cell>
          <cell r="C10">
            <v>0.25347222222222227</v>
          </cell>
          <cell r="D10">
            <v>0.29166666666666669</v>
          </cell>
          <cell r="E10">
            <v>0.45833333333333337</v>
          </cell>
          <cell r="F10">
            <v>0.5</v>
          </cell>
          <cell r="G10">
            <v>0.66666666666666674</v>
          </cell>
          <cell r="J10">
            <v>0.70833333333333337</v>
          </cell>
          <cell r="K10" t="str">
            <v>- - - - -</v>
          </cell>
          <cell r="L10" t="str">
            <v>Wheelchair</v>
          </cell>
          <cell r="N10" t="str">
            <v>Gordon</v>
          </cell>
          <cell r="O10">
            <v>0.41319444444444448</v>
          </cell>
          <cell r="P10">
            <v>0.33333333333333343</v>
          </cell>
          <cell r="Q10" t="str">
            <v>Gordon</v>
          </cell>
          <cell r="R10" t="str">
            <v>Gordon</v>
          </cell>
        </row>
        <row r="11">
          <cell r="A11" t="str">
            <v>910 AM</v>
          </cell>
          <cell r="B11" t="str">
            <v>SG</v>
          </cell>
          <cell r="C11">
            <v>0.25347222222222227</v>
          </cell>
          <cell r="D11">
            <v>0.29166666666666669</v>
          </cell>
          <cell r="E11">
            <v>0.45833333333333337</v>
          </cell>
          <cell r="F11">
            <v>0.5</v>
          </cell>
          <cell r="G11">
            <v>0.5625</v>
          </cell>
          <cell r="J11">
            <v>0.60416666666666663</v>
          </cell>
          <cell r="K11" t="str">
            <v>- - - - -</v>
          </cell>
          <cell r="L11" t="str">
            <v>Wheelchair</v>
          </cell>
          <cell r="N11" t="str">
            <v>Turramurra</v>
          </cell>
          <cell r="O11">
            <v>0.30902777777777773</v>
          </cell>
          <cell r="P11">
            <v>0.22916666666666669</v>
          </cell>
          <cell r="Q11" t="str">
            <v>Turramurra</v>
          </cell>
          <cell r="R11" t="str">
            <v>Turramurra</v>
          </cell>
        </row>
        <row r="12">
          <cell r="A12" t="str">
            <v>911 AM</v>
          </cell>
          <cell r="B12" t="str">
            <v>SG</v>
          </cell>
          <cell r="C12">
            <v>0.25347222222222227</v>
          </cell>
          <cell r="D12">
            <v>0.29166666666666669</v>
          </cell>
          <cell r="E12">
            <v>0.45833333333333337</v>
          </cell>
          <cell r="F12">
            <v>0.5</v>
          </cell>
          <cell r="G12">
            <v>0.5625</v>
          </cell>
          <cell r="J12">
            <v>0.60416666666666663</v>
          </cell>
          <cell r="K12" t="str">
            <v>- - - - -</v>
          </cell>
          <cell r="L12" t="str">
            <v>Wheelchair</v>
          </cell>
          <cell r="N12" t="str">
            <v>Turramurra</v>
          </cell>
          <cell r="O12">
            <v>0.30902777777777773</v>
          </cell>
          <cell r="P12">
            <v>0.22916666666666669</v>
          </cell>
          <cell r="Q12" t="str">
            <v>Turramurra</v>
          </cell>
          <cell r="R12" t="str">
            <v>Turramurra</v>
          </cell>
        </row>
        <row r="13">
          <cell r="A13">
            <v>406</v>
          </cell>
          <cell r="B13" t="str">
            <v>SG</v>
          </cell>
          <cell r="C13">
            <v>0.33680555555555558</v>
          </cell>
          <cell r="D13">
            <v>0.35416666666666669</v>
          </cell>
          <cell r="E13">
            <v>0.5</v>
          </cell>
          <cell r="F13">
            <v>0.54166666666666663</v>
          </cell>
          <cell r="G13">
            <v>0.65486111111111112</v>
          </cell>
          <cell r="J13">
            <v>0.67569444444444438</v>
          </cell>
          <cell r="K13" t="str">
            <v>Minibus relief</v>
          </cell>
          <cell r="N13">
            <v>426</v>
          </cell>
          <cell r="O13">
            <v>0.29722222222222217</v>
          </cell>
          <cell r="P13">
            <v>0.2590277777777778</v>
          </cell>
          <cell r="Q13" t="str">
            <v>Rhodes</v>
          </cell>
          <cell r="R13" t="str">
            <v>Rhodes</v>
          </cell>
        </row>
        <row r="14">
          <cell r="A14" t="str">
            <v>908 PM</v>
          </cell>
          <cell r="B14" t="str">
            <v>SG</v>
          </cell>
          <cell r="C14">
            <v>0.47916666666666674</v>
          </cell>
          <cell r="D14">
            <v>0.52083333333333337</v>
          </cell>
          <cell r="E14">
            <v>0.6875</v>
          </cell>
          <cell r="F14">
            <v>0.72916666666666663</v>
          </cell>
          <cell r="G14">
            <v>0.83333333333333337</v>
          </cell>
          <cell r="J14">
            <v>0.875</v>
          </cell>
          <cell r="K14" t="str">
            <v>- - - - -</v>
          </cell>
          <cell r="L14" t="str">
            <v>Wheelchair</v>
          </cell>
          <cell r="N14" t="str">
            <v>Gordon</v>
          </cell>
          <cell r="O14">
            <v>0.35416666666666663</v>
          </cell>
          <cell r="P14">
            <v>0.27083333333333337</v>
          </cell>
          <cell r="Q14" t="str">
            <v>Gordon</v>
          </cell>
          <cell r="R14" t="str">
            <v>Gordon</v>
          </cell>
        </row>
        <row r="15">
          <cell r="A15">
            <v>4525</v>
          </cell>
          <cell r="B15" t="str">
            <v>SG</v>
          </cell>
          <cell r="C15" t="e">
            <v>#NAME?</v>
          </cell>
          <cell r="D15">
            <v>0.53611111111111132</v>
          </cell>
          <cell r="E15">
            <v>0.67222222222222239</v>
          </cell>
          <cell r="F15">
            <v>0.69930555555555574</v>
          </cell>
          <cell r="G15">
            <v>0.83888888888888902</v>
          </cell>
          <cell r="H15">
            <v>0.86736111111111125</v>
          </cell>
          <cell r="I15">
            <v>1.0055555555555566</v>
          </cell>
          <cell r="J15" t="e">
            <v>#NAME?</v>
          </cell>
          <cell r="K15" t="str">
            <v>- - - - -</v>
          </cell>
          <cell r="L15" t="str">
            <v>Wheelchair</v>
          </cell>
          <cell r="N15">
            <v>4505</v>
          </cell>
          <cell r="O15" t="e">
            <v>#NAME?</v>
          </cell>
          <cell r="P15">
            <v>0.41388888888888975</v>
          </cell>
          <cell r="Q15" t="str">
            <v>Berowra</v>
          </cell>
          <cell r="R15" t="str">
            <v>Berowra</v>
          </cell>
        </row>
        <row r="16">
          <cell r="A16" t="str">
            <v>910 PM</v>
          </cell>
          <cell r="B16" t="str">
            <v>SG</v>
          </cell>
          <cell r="C16">
            <v>0.52083333333333337</v>
          </cell>
          <cell r="D16">
            <v>0.5625</v>
          </cell>
          <cell r="E16">
            <v>0.72916666666666663</v>
          </cell>
          <cell r="F16">
            <v>0.77083333333333326</v>
          </cell>
          <cell r="G16">
            <v>0.83333333333333337</v>
          </cell>
          <cell r="J16">
            <v>0.875</v>
          </cell>
          <cell r="K16" t="str">
            <v>- - - - -</v>
          </cell>
          <cell r="L16" t="str">
            <v>Wheelchair</v>
          </cell>
          <cell r="N16" t="str">
            <v>Turramurra</v>
          </cell>
          <cell r="O16">
            <v>0.3125</v>
          </cell>
          <cell r="P16">
            <v>0.22916666666666674</v>
          </cell>
          <cell r="Q16" t="str">
            <v>Turramurra</v>
          </cell>
          <cell r="R16" t="str">
            <v>Turramurra</v>
          </cell>
        </row>
        <row r="17">
          <cell r="A17" t="str">
            <v>911 PM</v>
          </cell>
          <cell r="B17" t="str">
            <v>SG</v>
          </cell>
          <cell r="C17">
            <v>0.52083333333333337</v>
          </cell>
          <cell r="D17">
            <v>0.5625</v>
          </cell>
          <cell r="E17">
            <v>0.72916666666666663</v>
          </cell>
          <cell r="F17">
            <v>0.77083333333333326</v>
          </cell>
          <cell r="G17">
            <v>0.83333333333333337</v>
          </cell>
          <cell r="J17">
            <v>0.875</v>
          </cell>
          <cell r="K17" t="str">
            <v>- - - - -</v>
          </cell>
          <cell r="L17" t="str">
            <v>Wheelchair</v>
          </cell>
          <cell r="N17" t="str">
            <v>Turramurra</v>
          </cell>
          <cell r="O17">
            <v>0.3125</v>
          </cell>
          <cell r="P17">
            <v>0.22916666666666674</v>
          </cell>
          <cell r="Q17" t="str">
            <v>Turramurra</v>
          </cell>
          <cell r="R17" t="str">
            <v>Turramurra</v>
          </cell>
        </row>
        <row r="18">
          <cell r="A18">
            <v>4524</v>
          </cell>
          <cell r="B18" t="str">
            <v>SG</v>
          </cell>
          <cell r="C18" t="e">
            <v>#NAME?</v>
          </cell>
          <cell r="D18">
            <v>0.59861111111111132</v>
          </cell>
          <cell r="E18">
            <v>0.73472222222222239</v>
          </cell>
          <cell r="F18">
            <v>0.76180555555555574</v>
          </cell>
          <cell r="G18">
            <v>0.90138888888888902</v>
          </cell>
          <cell r="H18">
            <v>0.92986111111111125</v>
          </cell>
          <cell r="I18">
            <v>0.99513888888888946</v>
          </cell>
          <cell r="J18" t="e">
            <v>#NAME?</v>
          </cell>
          <cell r="K18" t="str">
            <v>- - - - -</v>
          </cell>
          <cell r="N18">
            <v>4504</v>
          </cell>
          <cell r="O18" t="e">
            <v>#NAME?</v>
          </cell>
          <cell r="P18">
            <v>0.34097222222222257</v>
          </cell>
          <cell r="Q18" t="str">
            <v>Berowra</v>
          </cell>
          <cell r="R18" t="str">
            <v>Berowra</v>
          </cell>
        </row>
        <row r="19">
          <cell r="A19">
            <v>4526</v>
          </cell>
          <cell r="B19" t="str">
            <v>SG</v>
          </cell>
          <cell r="C19" t="e">
            <v>#NAME?</v>
          </cell>
          <cell r="D19">
            <v>0.61944444444444424</v>
          </cell>
          <cell r="E19">
            <v>0.75555555555555531</v>
          </cell>
          <cell r="F19">
            <v>0.78263888888888866</v>
          </cell>
          <cell r="G19">
            <v>0.92222222222222205</v>
          </cell>
          <cell r="H19">
            <v>0.95069444444444429</v>
          </cell>
          <cell r="I19">
            <v>1.0159722222222238</v>
          </cell>
          <cell r="J19" t="e">
            <v>#NAME?</v>
          </cell>
          <cell r="K19" t="str">
            <v>- - - - -</v>
          </cell>
          <cell r="L19" t="str">
            <v>Wheelchair</v>
          </cell>
          <cell r="N19">
            <v>4506</v>
          </cell>
          <cell r="O19" t="e">
            <v>#NAME?</v>
          </cell>
          <cell r="P19">
            <v>0.34097222222222401</v>
          </cell>
          <cell r="Q19" t="str">
            <v>Berowra</v>
          </cell>
          <cell r="R19" t="str">
            <v>Berowra</v>
          </cell>
        </row>
        <row r="20">
          <cell r="A20">
            <v>426</v>
          </cell>
          <cell r="B20" t="str">
            <v>SG</v>
          </cell>
          <cell r="C20">
            <v>0.63194444444444442</v>
          </cell>
          <cell r="D20">
            <v>0.66666666666666663</v>
          </cell>
          <cell r="E20">
            <v>0.75902777777777775</v>
          </cell>
          <cell r="F20">
            <v>0.78819444444444442</v>
          </cell>
          <cell r="G20">
            <v>0.93402777777777779</v>
          </cell>
          <cell r="J20">
            <v>0.97569444444444442</v>
          </cell>
          <cell r="K20" t="str">
            <v>Minibus relief</v>
          </cell>
          <cell r="N20">
            <v>406</v>
          </cell>
          <cell r="O20">
            <v>0.31458333333333333</v>
          </cell>
          <cell r="P20">
            <v>0.23819444444444449</v>
          </cell>
          <cell r="Q20" t="str">
            <v>Rhodes</v>
          </cell>
          <cell r="R20" t="str">
            <v>WEST RYDE</v>
          </cell>
        </row>
        <row r="21">
          <cell r="A21" t="str">
            <v>909 PM</v>
          </cell>
          <cell r="B21" t="str">
            <v>SG</v>
          </cell>
          <cell r="C21">
            <v>0.62500000000000011</v>
          </cell>
          <cell r="D21">
            <v>0.66666666666666674</v>
          </cell>
          <cell r="E21">
            <v>0.83333333333333337</v>
          </cell>
          <cell r="F21">
            <v>0.875</v>
          </cell>
          <cell r="G21">
            <v>1.0416666666666667</v>
          </cell>
          <cell r="J21">
            <v>1.0833333333333335</v>
          </cell>
          <cell r="K21" t="str">
            <v>- - - - -</v>
          </cell>
          <cell r="L21" t="str">
            <v>Wheelchair</v>
          </cell>
          <cell r="N21" t="str">
            <v>Gordon</v>
          </cell>
          <cell r="O21">
            <v>0.41666666666666685</v>
          </cell>
          <cell r="P21">
            <v>0.33333333333333326</v>
          </cell>
          <cell r="Q21" t="str">
            <v>Gordon</v>
          </cell>
          <cell r="R21" t="str">
            <v>Gordon</v>
          </cell>
        </row>
        <row r="22">
          <cell r="A22">
            <v>4529</v>
          </cell>
          <cell r="B22" t="str">
            <v>SG</v>
          </cell>
          <cell r="C22" t="e">
            <v>#NAME?</v>
          </cell>
          <cell r="D22">
            <v>0.68194444444444446</v>
          </cell>
          <cell r="E22">
            <v>0.81805555555555554</v>
          </cell>
          <cell r="F22">
            <v>0.84513888888888888</v>
          </cell>
          <cell r="G22">
            <v>0.98472222222222228</v>
          </cell>
          <cell r="H22">
            <v>1.0069444444444444</v>
          </cell>
          <cell r="I22">
            <v>1.0784722222222225</v>
          </cell>
          <cell r="J22" t="e">
            <v>#NAME?</v>
          </cell>
          <cell r="K22" t="str">
            <v>- - - - -</v>
          </cell>
          <cell r="L22" t="str">
            <v>Wheelchair</v>
          </cell>
          <cell r="O22" t="e">
            <v>#NAME?</v>
          </cell>
          <cell r="P22">
            <v>0.34722222222222254</v>
          </cell>
          <cell r="Q22" t="str">
            <v>Berowra</v>
          </cell>
          <cell r="R22" t="str">
            <v>Berowra</v>
          </cell>
        </row>
        <row r="24">
          <cell r="A24" t="str">
            <v>End of list (do not delete this line)</v>
          </cell>
        </row>
      </sheetData>
      <sheetData sheetId="20">
        <row r="5">
          <cell r="A5">
            <v>301</v>
          </cell>
          <cell r="B5" t="str">
            <v>Ba</v>
          </cell>
          <cell r="C5">
            <v>0.12222222222222225</v>
          </cell>
          <cell r="D5">
            <v>0.16736111111111113</v>
          </cell>
          <cell r="E5">
            <v>0.37847222222222249</v>
          </cell>
          <cell r="F5">
            <v>0.3993055555555558</v>
          </cell>
          <cell r="G5">
            <v>0.56597222222222221</v>
          </cell>
          <cell r="J5">
            <v>0.59027777777777779</v>
          </cell>
          <cell r="K5" t="str">
            <v>- - - - -</v>
          </cell>
          <cell r="L5" t="str">
            <v>Wheelchair</v>
          </cell>
          <cell r="N5">
            <v>321</v>
          </cell>
          <cell r="O5">
            <v>0.44722222222222219</v>
          </cell>
          <cell r="P5">
            <v>0.37777777777777771</v>
          </cell>
          <cell r="Q5" t="str">
            <v>Hornsby</v>
          </cell>
          <cell r="R5" t="str">
            <v>Rhodes</v>
          </cell>
        </row>
        <row r="6">
          <cell r="A6">
            <v>302</v>
          </cell>
          <cell r="B6" t="str">
            <v>Ba</v>
          </cell>
          <cell r="C6">
            <v>0.13263888888888892</v>
          </cell>
          <cell r="D6">
            <v>0.17777777777777778</v>
          </cell>
          <cell r="E6">
            <v>0.38888888888888912</v>
          </cell>
          <cell r="F6">
            <v>0.40972222222222243</v>
          </cell>
          <cell r="G6">
            <v>0.57986111111111105</v>
          </cell>
          <cell r="J6">
            <v>0.60416666666666663</v>
          </cell>
          <cell r="K6" t="str">
            <v>- - - - -</v>
          </cell>
          <cell r="L6" t="str">
            <v>Wheelchair</v>
          </cell>
          <cell r="N6">
            <v>322</v>
          </cell>
          <cell r="O6">
            <v>0.45069444444444434</v>
          </cell>
          <cell r="P6">
            <v>0.38124999999999987</v>
          </cell>
          <cell r="Q6" t="str">
            <v>Hornsby</v>
          </cell>
          <cell r="R6" t="str">
            <v>Rhodes</v>
          </cell>
        </row>
        <row r="7">
          <cell r="A7">
            <v>303</v>
          </cell>
          <cell r="B7" t="str">
            <v>Ba</v>
          </cell>
          <cell r="C7">
            <v>0.14305555555555546</v>
          </cell>
          <cell r="D7">
            <v>0.18819444444444433</v>
          </cell>
          <cell r="E7">
            <v>0.39930555555555575</v>
          </cell>
          <cell r="F7">
            <v>0.42013888888888906</v>
          </cell>
          <cell r="G7">
            <v>0.59027777777777768</v>
          </cell>
          <cell r="J7">
            <v>0.61458333333333326</v>
          </cell>
          <cell r="K7" t="str">
            <v>- - - - -</v>
          </cell>
          <cell r="L7" t="str">
            <v>Wheelchair</v>
          </cell>
          <cell r="N7">
            <v>323</v>
          </cell>
          <cell r="O7">
            <v>0.45069444444444451</v>
          </cell>
          <cell r="P7">
            <v>0.38125000000000009</v>
          </cell>
          <cell r="Q7" t="str">
            <v>Hornsby</v>
          </cell>
          <cell r="R7" t="str">
            <v>Rhodes</v>
          </cell>
        </row>
        <row r="8">
          <cell r="A8" t="str">
            <v>914 AM</v>
          </cell>
          <cell r="B8" t="str">
            <v>Ba</v>
          </cell>
          <cell r="C8">
            <v>0.16319444444444448</v>
          </cell>
          <cell r="D8">
            <v>0.20833333333333334</v>
          </cell>
          <cell r="E8">
            <v>0.375</v>
          </cell>
          <cell r="F8">
            <v>0.41666666666666669</v>
          </cell>
          <cell r="G8">
            <v>0.52083333333333337</v>
          </cell>
          <cell r="J8">
            <v>0.56944444444444442</v>
          </cell>
          <cell r="K8" t="str">
            <v>- - - - -</v>
          </cell>
          <cell r="L8" t="str">
            <v>Wheelchair</v>
          </cell>
          <cell r="N8" t="str">
            <v>Hornsby</v>
          </cell>
          <cell r="O8">
            <v>0.3645833333333332</v>
          </cell>
          <cell r="P8">
            <v>0.27083333333333337</v>
          </cell>
          <cell r="Q8" t="str">
            <v>Hornsby</v>
          </cell>
          <cell r="R8" t="str">
            <v>Hornsby</v>
          </cell>
        </row>
        <row r="9">
          <cell r="A9">
            <v>304</v>
          </cell>
          <cell r="B9" t="str">
            <v>Ba</v>
          </cell>
          <cell r="C9">
            <v>0.16388888888888914</v>
          </cell>
          <cell r="D9">
            <v>0.20902777777777801</v>
          </cell>
          <cell r="E9">
            <v>0.32291666666666663</v>
          </cell>
          <cell r="F9">
            <v>0.34374999999999994</v>
          </cell>
          <cell r="G9">
            <v>0.51388888888888895</v>
          </cell>
          <cell r="J9">
            <v>0.53819444444444453</v>
          </cell>
          <cell r="K9" t="str">
            <v>- - - - -</v>
          </cell>
          <cell r="L9" t="str">
            <v>Wheelchair</v>
          </cell>
          <cell r="O9">
            <v>0.35347222222222202</v>
          </cell>
          <cell r="P9">
            <v>0.28402777777777766</v>
          </cell>
          <cell r="Q9" t="str">
            <v>Hornsby</v>
          </cell>
          <cell r="R9" t="str">
            <v>Rhodes</v>
          </cell>
        </row>
        <row r="10">
          <cell r="A10">
            <v>307</v>
          </cell>
          <cell r="B10" t="str">
            <v>Ba</v>
          </cell>
          <cell r="C10">
            <v>0.19513888888888914</v>
          </cell>
          <cell r="D10">
            <v>0.24027777777777801</v>
          </cell>
          <cell r="E10">
            <v>0.35763888888888923</v>
          </cell>
          <cell r="F10">
            <v>0.37847222222222254</v>
          </cell>
          <cell r="G10">
            <v>0.54513888888888895</v>
          </cell>
          <cell r="J10">
            <v>0.56944444444444453</v>
          </cell>
          <cell r="K10" t="str">
            <v>- - - - -</v>
          </cell>
          <cell r="L10" t="str">
            <v>Wheelchair</v>
          </cell>
          <cell r="N10">
            <v>327</v>
          </cell>
          <cell r="O10">
            <v>0.35347222222222202</v>
          </cell>
          <cell r="P10">
            <v>0.28402777777777755</v>
          </cell>
          <cell r="Q10" t="str">
            <v>Hornsby</v>
          </cell>
          <cell r="R10" t="str">
            <v>Rhodes</v>
          </cell>
        </row>
        <row r="11">
          <cell r="A11">
            <v>308</v>
          </cell>
          <cell r="B11" t="str">
            <v>Ba</v>
          </cell>
          <cell r="C11">
            <v>0.20555555555555513</v>
          </cell>
          <cell r="D11">
            <v>0.250694444444444</v>
          </cell>
          <cell r="E11">
            <v>0.36805555555555586</v>
          </cell>
          <cell r="F11">
            <v>0.38888888888888917</v>
          </cell>
          <cell r="G11">
            <v>0.55555555555555558</v>
          </cell>
          <cell r="J11">
            <v>0.57986111111111116</v>
          </cell>
          <cell r="K11" t="str">
            <v>- - - - -</v>
          </cell>
          <cell r="L11" t="str">
            <v>Wheelchair</v>
          </cell>
          <cell r="N11">
            <v>328</v>
          </cell>
          <cell r="O11">
            <v>0.35347222222222274</v>
          </cell>
          <cell r="P11">
            <v>0.28402777777777832</v>
          </cell>
          <cell r="Q11" t="str">
            <v>Hornsby</v>
          </cell>
          <cell r="R11" t="str">
            <v>Rhodes</v>
          </cell>
        </row>
        <row r="12">
          <cell r="A12">
            <v>310</v>
          </cell>
          <cell r="B12" t="str">
            <v>Ba</v>
          </cell>
          <cell r="C12">
            <v>0.23402777777777778</v>
          </cell>
          <cell r="D12">
            <v>0.25486111111111109</v>
          </cell>
          <cell r="E12">
            <v>0.41319444444444459</v>
          </cell>
          <cell r="F12">
            <v>0.4340277777777779</v>
          </cell>
          <cell r="G12">
            <v>0.60069444444444431</v>
          </cell>
          <cell r="J12">
            <v>0.62499999999999989</v>
          </cell>
          <cell r="K12" t="str">
            <v>- - - - -</v>
          </cell>
          <cell r="L12" t="str">
            <v>Wheelchair</v>
          </cell>
          <cell r="N12">
            <v>330</v>
          </cell>
          <cell r="O12">
            <v>0.37013888888888874</v>
          </cell>
          <cell r="P12">
            <v>0.32499999999999984</v>
          </cell>
          <cell r="Q12" t="str">
            <v>Rhodes</v>
          </cell>
          <cell r="R12" t="str">
            <v>Rhodes</v>
          </cell>
        </row>
        <row r="13">
          <cell r="A13">
            <v>309</v>
          </cell>
          <cell r="B13" t="str">
            <v>Ba</v>
          </cell>
          <cell r="C13">
            <v>0.21944444444444441</v>
          </cell>
          <cell r="D13">
            <v>0.26458333333333328</v>
          </cell>
          <cell r="E13">
            <v>0.47569444444444448</v>
          </cell>
          <cell r="F13">
            <v>0.49652777777777779</v>
          </cell>
          <cell r="G13">
            <v>0.65972222222222188</v>
          </cell>
          <cell r="J13">
            <v>0.68402777777777746</v>
          </cell>
          <cell r="K13" t="str">
            <v>- - - - -</v>
          </cell>
          <cell r="L13" t="str">
            <v>Wheelchair</v>
          </cell>
          <cell r="N13">
            <v>329</v>
          </cell>
          <cell r="O13">
            <v>0.44374999999999976</v>
          </cell>
          <cell r="P13">
            <v>0.37430555555555534</v>
          </cell>
          <cell r="Q13" t="str">
            <v>Hornsby</v>
          </cell>
          <cell r="R13" t="str">
            <v>Rhodes</v>
          </cell>
        </row>
        <row r="14">
          <cell r="A14" t="str">
            <v>915 AM</v>
          </cell>
          <cell r="B14" t="str">
            <v>Ba</v>
          </cell>
          <cell r="C14">
            <v>0.24652777777777779</v>
          </cell>
          <cell r="D14">
            <v>0.29166666666666669</v>
          </cell>
          <cell r="E14">
            <v>0.45833333333333337</v>
          </cell>
          <cell r="F14">
            <v>0.5</v>
          </cell>
          <cell r="G14">
            <v>0.66666666666666674</v>
          </cell>
          <cell r="J14">
            <v>0.71527777777777779</v>
          </cell>
          <cell r="K14" t="str">
            <v>- - - - -</v>
          </cell>
          <cell r="L14" t="str">
            <v>Wheelchair</v>
          </cell>
          <cell r="N14" t="str">
            <v>Hornsby</v>
          </cell>
          <cell r="O14">
            <v>0.42708333333333337</v>
          </cell>
          <cell r="P14">
            <v>0.33333333333333343</v>
          </cell>
          <cell r="Q14" t="str">
            <v>Hornsby</v>
          </cell>
          <cell r="R14" t="str">
            <v>Hornsby</v>
          </cell>
        </row>
        <row r="15">
          <cell r="A15" t="str">
            <v>914 PM</v>
          </cell>
          <cell r="B15" t="str">
            <v>Ba</v>
          </cell>
          <cell r="C15">
            <v>0.47222222222222227</v>
          </cell>
          <cell r="D15">
            <v>0.52083333333333337</v>
          </cell>
          <cell r="E15">
            <v>0.6875</v>
          </cell>
          <cell r="F15">
            <v>0.72916666666666663</v>
          </cell>
          <cell r="G15">
            <v>0.83333333333333337</v>
          </cell>
          <cell r="J15">
            <v>0.88194444444444442</v>
          </cell>
          <cell r="K15" t="str">
            <v>- - - - -</v>
          </cell>
          <cell r="L15" t="str">
            <v>Wheelchair</v>
          </cell>
          <cell r="N15" t="str">
            <v>Hornsby</v>
          </cell>
          <cell r="O15">
            <v>0.36805555555555552</v>
          </cell>
          <cell r="P15">
            <v>0.27083333333333337</v>
          </cell>
          <cell r="Q15" t="str">
            <v>Hornsby</v>
          </cell>
          <cell r="R15" t="str">
            <v>Hornsby</v>
          </cell>
        </row>
        <row r="16">
          <cell r="A16">
            <v>327</v>
          </cell>
          <cell r="B16" t="str">
            <v>Ba</v>
          </cell>
          <cell r="C16">
            <v>0.52083333333333337</v>
          </cell>
          <cell r="D16">
            <v>0.55208333333333337</v>
          </cell>
          <cell r="E16">
            <v>0.71180555555555503</v>
          </cell>
          <cell r="F16">
            <v>0.7326388888888884</v>
          </cell>
          <cell r="G16">
            <v>0.89930555555556868</v>
          </cell>
          <cell r="J16">
            <v>0.92361111111112426</v>
          </cell>
          <cell r="K16" t="str">
            <v>- - - - -</v>
          </cell>
          <cell r="L16" t="str">
            <v>Wheelchair</v>
          </cell>
          <cell r="N16">
            <v>307</v>
          </cell>
          <cell r="O16">
            <v>0.38194444444445752</v>
          </cell>
          <cell r="P16">
            <v>0.32638888888890194</v>
          </cell>
          <cell r="Q16" t="str">
            <v>Rhodes</v>
          </cell>
          <cell r="R16" t="str">
            <v>Rhodes</v>
          </cell>
        </row>
        <row r="17">
          <cell r="A17">
            <v>328</v>
          </cell>
          <cell r="B17" t="str">
            <v>Ba</v>
          </cell>
          <cell r="C17">
            <v>0.53125</v>
          </cell>
          <cell r="D17">
            <v>0.5625</v>
          </cell>
          <cell r="E17">
            <v>0.72222222222222165</v>
          </cell>
          <cell r="F17">
            <v>0.74305555555555503</v>
          </cell>
          <cell r="G17">
            <v>0.91458333333333319</v>
          </cell>
          <cell r="J17">
            <v>0.93888888888888877</v>
          </cell>
          <cell r="K17" t="str">
            <v>- - - - -</v>
          </cell>
          <cell r="L17" t="str">
            <v>Wheelchair</v>
          </cell>
          <cell r="N17">
            <v>308</v>
          </cell>
          <cell r="O17">
            <v>0.3868055555555554</v>
          </cell>
          <cell r="P17">
            <v>0.33124999999999982</v>
          </cell>
          <cell r="Q17" t="str">
            <v>Rhodes</v>
          </cell>
          <cell r="R17" t="str">
            <v>Rhodes</v>
          </cell>
        </row>
        <row r="18">
          <cell r="A18">
            <v>321</v>
          </cell>
          <cell r="B18" t="str">
            <v>Ba</v>
          </cell>
          <cell r="C18">
            <v>0.54166666666666663</v>
          </cell>
          <cell r="D18">
            <v>0.57291666666666663</v>
          </cell>
          <cell r="E18">
            <v>0.73263888888888828</v>
          </cell>
          <cell r="F18">
            <v>0.75347222222222165</v>
          </cell>
          <cell r="G18">
            <v>0.92499999999999982</v>
          </cell>
          <cell r="J18">
            <v>0.9493055555555554</v>
          </cell>
          <cell r="K18" t="str">
            <v>- - - - -</v>
          </cell>
          <cell r="L18" t="str">
            <v>Wheelchair</v>
          </cell>
          <cell r="N18">
            <v>301</v>
          </cell>
          <cell r="O18">
            <v>0.3868055555555554</v>
          </cell>
          <cell r="P18">
            <v>0.33124999999999982</v>
          </cell>
          <cell r="Q18" t="str">
            <v>Rhodes</v>
          </cell>
          <cell r="R18" t="str">
            <v>Rhodes</v>
          </cell>
        </row>
        <row r="19">
          <cell r="A19">
            <v>322</v>
          </cell>
          <cell r="B19" t="str">
            <v>Ba</v>
          </cell>
          <cell r="C19">
            <v>0.55555555555555558</v>
          </cell>
          <cell r="D19">
            <v>0.58680555555555558</v>
          </cell>
          <cell r="E19">
            <v>0.74652777777777712</v>
          </cell>
          <cell r="F19">
            <v>0.76736111111111049</v>
          </cell>
          <cell r="G19">
            <v>0.89444444444444438</v>
          </cell>
          <cell r="J19">
            <v>0.94305555555555542</v>
          </cell>
          <cell r="K19" t="str">
            <v>- - - - -</v>
          </cell>
          <cell r="L19" t="str">
            <v>Wheelchair</v>
          </cell>
          <cell r="N19">
            <v>302</v>
          </cell>
          <cell r="O19">
            <v>0.36666666666666647</v>
          </cell>
          <cell r="P19">
            <v>0.28680555555555542</v>
          </cell>
          <cell r="Q19" t="str">
            <v>Rhodes</v>
          </cell>
          <cell r="R19" t="str">
            <v>Hornsby</v>
          </cell>
        </row>
        <row r="20">
          <cell r="A20">
            <v>323</v>
          </cell>
          <cell r="B20" t="str">
            <v>Ba</v>
          </cell>
          <cell r="C20">
            <v>0.56597222222222221</v>
          </cell>
          <cell r="D20">
            <v>0.59722222222222221</v>
          </cell>
          <cell r="E20">
            <v>0.75694444444444375</v>
          </cell>
          <cell r="F20">
            <v>0.77777777777777712</v>
          </cell>
          <cell r="G20">
            <v>0.90486111111111101</v>
          </cell>
          <cell r="J20">
            <v>0.95347222222222205</v>
          </cell>
          <cell r="K20" t="str">
            <v>- - - - -</v>
          </cell>
          <cell r="L20" t="str">
            <v>Wheelchair</v>
          </cell>
          <cell r="N20">
            <v>303</v>
          </cell>
          <cell r="O20">
            <v>0.36666666666666647</v>
          </cell>
          <cell r="P20">
            <v>0.28680555555555542</v>
          </cell>
          <cell r="Q20" t="str">
            <v>Rhodes</v>
          </cell>
          <cell r="R20" t="str">
            <v>Hornsby</v>
          </cell>
        </row>
        <row r="21">
          <cell r="A21">
            <v>330</v>
          </cell>
          <cell r="B21" t="str">
            <v>Ba</v>
          </cell>
          <cell r="C21">
            <v>0.57638888888888884</v>
          </cell>
          <cell r="D21">
            <v>0.60763888888888884</v>
          </cell>
          <cell r="E21">
            <v>0.76736111111111038</v>
          </cell>
          <cell r="F21">
            <v>0.78819444444444375</v>
          </cell>
          <cell r="G21">
            <v>0.91527777777777763</v>
          </cell>
          <cell r="J21">
            <v>0.96388888888888868</v>
          </cell>
          <cell r="K21" t="str">
            <v>- - - - -</v>
          </cell>
          <cell r="L21" t="str">
            <v>Wheelchair</v>
          </cell>
          <cell r="N21">
            <v>310</v>
          </cell>
          <cell r="O21">
            <v>0.36666666666666647</v>
          </cell>
          <cell r="P21">
            <v>0.28680555555555542</v>
          </cell>
          <cell r="Q21" t="str">
            <v>Rhodes</v>
          </cell>
          <cell r="R21" t="str">
            <v>Hornsby</v>
          </cell>
        </row>
        <row r="22">
          <cell r="A22">
            <v>329</v>
          </cell>
          <cell r="B22" t="str">
            <v>Ba</v>
          </cell>
          <cell r="C22">
            <v>0.6354166666666663</v>
          </cell>
          <cell r="D22">
            <v>0.6666666666666663</v>
          </cell>
          <cell r="E22">
            <v>0.82638888888888795</v>
          </cell>
          <cell r="F22">
            <v>0.84722222222222132</v>
          </cell>
          <cell r="G22">
            <v>1.0666666666666835</v>
          </cell>
          <cell r="J22">
            <v>1.1152777777777947</v>
          </cell>
          <cell r="K22" t="str">
            <v>- - - - -</v>
          </cell>
          <cell r="L22" t="str">
            <v>Wheelchair</v>
          </cell>
          <cell r="N22">
            <v>309</v>
          </cell>
          <cell r="O22">
            <v>0.45902777777779513</v>
          </cell>
          <cell r="P22">
            <v>0.37916666666668397</v>
          </cell>
          <cell r="Q22" t="str">
            <v>Rhodes</v>
          </cell>
          <cell r="R22" t="str">
            <v>Hornsby</v>
          </cell>
        </row>
        <row r="23">
          <cell r="A23" t="str">
            <v>915 PM</v>
          </cell>
          <cell r="B23" t="str">
            <v>Ba</v>
          </cell>
          <cell r="C23">
            <v>0.61805555555555569</v>
          </cell>
          <cell r="D23">
            <v>0.66666666666666674</v>
          </cell>
          <cell r="E23">
            <v>0.83333333333333337</v>
          </cell>
          <cell r="F23">
            <v>0.875</v>
          </cell>
          <cell r="G23">
            <v>1.0416666666666667</v>
          </cell>
          <cell r="J23">
            <v>1.0902777777777779</v>
          </cell>
          <cell r="K23" t="str">
            <v>- - - - -</v>
          </cell>
          <cell r="L23" t="str">
            <v>Wheelchair</v>
          </cell>
          <cell r="N23" t="str">
            <v>Hornsby</v>
          </cell>
          <cell r="O23">
            <v>0.43055555555555547</v>
          </cell>
          <cell r="P23">
            <v>0.33333333333333326</v>
          </cell>
          <cell r="Q23" t="str">
            <v>Hornsby</v>
          </cell>
          <cell r="R23" t="str">
            <v>Hornsby</v>
          </cell>
        </row>
        <row r="24">
          <cell r="A24">
            <v>340</v>
          </cell>
          <cell r="B24" t="str">
            <v>Ba</v>
          </cell>
          <cell r="C24">
            <v>0.68749999999999944</v>
          </cell>
          <cell r="D24">
            <v>0.71874999999999944</v>
          </cell>
          <cell r="E24">
            <v>0.87847222222222465</v>
          </cell>
          <cell r="F24">
            <v>0.89930555555555802</v>
          </cell>
          <cell r="G24">
            <v>1.0826388888888889</v>
          </cell>
          <cell r="J24">
            <v>1.1312500000000001</v>
          </cell>
          <cell r="K24" t="str">
            <v>- - - - -</v>
          </cell>
          <cell r="L24" t="str">
            <v>Wheelchair</v>
          </cell>
          <cell r="O24">
            <v>0.42291666666666716</v>
          </cell>
          <cell r="P24">
            <v>0.343055555555556</v>
          </cell>
          <cell r="Q24" t="str">
            <v>Rhodes</v>
          </cell>
          <cell r="R24" t="str">
            <v>Hornsby</v>
          </cell>
        </row>
        <row r="26">
          <cell r="A26" t="str">
            <v>End of list (do not delete this line)</v>
          </cell>
        </row>
      </sheetData>
      <sheetData sheetId="21">
        <row r="4">
          <cell r="A4" t="str">
            <v>SHIFTS OPERATING BOTH DAYS</v>
          </cell>
        </row>
        <row r="5">
          <cell r="A5">
            <v>4502</v>
          </cell>
          <cell r="B5" t="str">
            <v>MtK</v>
          </cell>
          <cell r="C5">
            <v>0.14930555555555558</v>
          </cell>
          <cell r="D5">
            <v>0.16319444444444445</v>
          </cell>
          <cell r="E5">
            <v>0.38055555555555542</v>
          </cell>
          <cell r="F5">
            <v>0.40763888888888877</v>
          </cell>
          <cell r="G5">
            <v>0.54722222222222205</v>
          </cell>
          <cell r="J5">
            <v>0.5645833333333331</v>
          </cell>
          <cell r="K5" t="str">
            <v>- - - - -</v>
          </cell>
          <cell r="L5" t="str">
            <v>Wheelchair</v>
          </cell>
          <cell r="N5">
            <v>4522</v>
          </cell>
          <cell r="O5">
            <v>0.38819444444444418</v>
          </cell>
          <cell r="P5">
            <v>0.35694444444444429</v>
          </cell>
          <cell r="Q5" t="str">
            <v>Berowra</v>
          </cell>
          <cell r="R5" t="str">
            <v>Berowra</v>
          </cell>
        </row>
        <row r="6">
          <cell r="A6">
            <v>4501</v>
          </cell>
          <cell r="B6" t="str">
            <v>MtK</v>
          </cell>
          <cell r="C6">
            <v>0.1423611111111111</v>
          </cell>
          <cell r="D6">
            <v>0.16666666666666666</v>
          </cell>
          <cell r="E6">
            <v>0.40069444444444446</v>
          </cell>
          <cell r="F6">
            <v>0.42847222222222281</v>
          </cell>
          <cell r="G6">
            <v>0.5680555555555562</v>
          </cell>
          <cell r="J6">
            <v>0.58541666666666725</v>
          </cell>
          <cell r="K6" t="str">
            <v>- - - - -</v>
          </cell>
          <cell r="L6" t="str">
            <v>Wheelchair</v>
          </cell>
          <cell r="N6">
            <v>4521</v>
          </cell>
          <cell r="O6">
            <v>0.4152777777777778</v>
          </cell>
          <cell r="P6">
            <v>0.37361111111111123</v>
          </cell>
          <cell r="Q6" t="str">
            <v>Gordon</v>
          </cell>
          <cell r="R6" t="str">
            <v>Berowra</v>
          </cell>
        </row>
        <row r="7">
          <cell r="A7">
            <v>4507</v>
          </cell>
          <cell r="B7" t="str">
            <v>MtK</v>
          </cell>
          <cell r="C7">
            <v>0.23194444444444448</v>
          </cell>
          <cell r="D7">
            <v>0.24583333333333335</v>
          </cell>
          <cell r="E7">
            <v>0.46388888888888846</v>
          </cell>
          <cell r="F7">
            <v>0.49097222222222181</v>
          </cell>
          <cell r="G7">
            <v>0.63055555555555509</v>
          </cell>
          <cell r="J7">
            <v>0.64791666666666614</v>
          </cell>
          <cell r="K7" t="str">
            <v>- - - - -</v>
          </cell>
          <cell r="L7" t="str">
            <v>Wheelchair</v>
          </cell>
          <cell r="N7">
            <v>4527</v>
          </cell>
          <cell r="O7">
            <v>0.38888888888888828</v>
          </cell>
          <cell r="P7">
            <v>0.3576388888888884</v>
          </cell>
          <cell r="Q7" t="str">
            <v>Berowra</v>
          </cell>
          <cell r="R7" t="str">
            <v>Berowra</v>
          </cell>
        </row>
        <row r="8">
          <cell r="A8">
            <v>4308</v>
          </cell>
          <cell r="B8" t="str">
            <v>MtK</v>
          </cell>
          <cell r="C8">
            <v>0.32152777777777775</v>
          </cell>
          <cell r="D8">
            <v>0.34027777777777773</v>
          </cell>
          <cell r="E8">
            <v>0.47569444444444448</v>
          </cell>
          <cell r="F8">
            <v>0.50347222222222221</v>
          </cell>
          <cell r="G8">
            <v>0.72569444444444453</v>
          </cell>
          <cell r="H8">
            <v>0.75347222222222221</v>
          </cell>
          <cell r="I8">
            <v>0.81944444444444453</v>
          </cell>
          <cell r="J8">
            <v>0.84166666666666667</v>
          </cell>
          <cell r="K8" t="str">
            <v>- - - - -</v>
          </cell>
          <cell r="L8" t="str">
            <v>Wheelchair</v>
          </cell>
          <cell r="O8">
            <v>0.46458333333333346</v>
          </cell>
          <cell r="P8">
            <v>0.42361111111111133</v>
          </cell>
          <cell r="Q8" t="str">
            <v>Hornsby</v>
          </cell>
          <cell r="R8" t="str">
            <v>Hornsby</v>
          </cell>
        </row>
        <row r="9">
          <cell r="A9">
            <v>4508</v>
          </cell>
          <cell r="B9" t="str">
            <v>MtK</v>
          </cell>
          <cell r="C9">
            <v>0.33472222222222225</v>
          </cell>
          <cell r="D9">
            <v>0.34861111111111115</v>
          </cell>
          <cell r="E9">
            <v>0.484722222222221</v>
          </cell>
          <cell r="F9">
            <v>0.51180555555555429</v>
          </cell>
          <cell r="G9">
            <v>0.65138888888888768</v>
          </cell>
          <cell r="J9">
            <v>0.66874999999999873</v>
          </cell>
          <cell r="K9" t="str">
            <v>- - - - -</v>
          </cell>
          <cell r="L9" t="str">
            <v>Wheelchair</v>
          </cell>
          <cell r="N9">
            <v>4528</v>
          </cell>
          <cell r="O9">
            <v>0.30694444444444324</v>
          </cell>
          <cell r="P9">
            <v>0.27569444444444319</v>
          </cell>
          <cell r="Q9" t="str">
            <v>Berowra</v>
          </cell>
          <cell r="R9" t="str">
            <v>Berowra</v>
          </cell>
        </row>
        <row r="10">
          <cell r="A10">
            <v>4522</v>
          </cell>
          <cell r="B10" t="str">
            <v>MtK</v>
          </cell>
          <cell r="C10">
            <v>0.5430555555555554</v>
          </cell>
          <cell r="D10">
            <v>0.55694444444444424</v>
          </cell>
          <cell r="E10">
            <v>0.69305555555555531</v>
          </cell>
          <cell r="F10">
            <v>0.72013888888888866</v>
          </cell>
          <cell r="G10">
            <v>0.85972222222222205</v>
          </cell>
          <cell r="H10">
            <v>0.88819444444444429</v>
          </cell>
          <cell r="I10">
            <v>1.026388888888889</v>
          </cell>
          <cell r="J10">
            <v>1.0437500000000002</v>
          </cell>
          <cell r="K10" t="str">
            <v>- - - - -</v>
          </cell>
          <cell r="L10" t="str">
            <v>Wheelchair</v>
          </cell>
          <cell r="N10">
            <v>4502</v>
          </cell>
          <cell r="O10">
            <v>0.44513888888888919</v>
          </cell>
          <cell r="P10">
            <v>0.41388888888888919</v>
          </cell>
          <cell r="Q10" t="str">
            <v>Berowra</v>
          </cell>
          <cell r="R10" t="str">
            <v>Berowra</v>
          </cell>
        </row>
        <row r="11">
          <cell r="A11">
            <v>4521</v>
          </cell>
          <cell r="B11" t="str">
            <v>MtK</v>
          </cell>
          <cell r="C11">
            <v>0.56388888888888955</v>
          </cell>
          <cell r="D11">
            <v>0.57777777777777839</v>
          </cell>
          <cell r="E11">
            <v>0.71388888888888946</v>
          </cell>
          <cell r="F11">
            <v>0.74097222222222281</v>
          </cell>
          <cell r="G11">
            <v>0.8805555555555562</v>
          </cell>
          <cell r="H11">
            <v>0.90902777777777843</v>
          </cell>
          <cell r="I11">
            <v>0.97430555555555642</v>
          </cell>
          <cell r="J11">
            <v>0.99166666666666747</v>
          </cell>
          <cell r="K11" t="str">
            <v>- - - - -</v>
          </cell>
          <cell r="L11" t="str">
            <v>Wheelchair</v>
          </cell>
          <cell r="N11">
            <v>4501</v>
          </cell>
          <cell r="O11">
            <v>0.37222222222222234</v>
          </cell>
          <cell r="P11">
            <v>0.34097222222222245</v>
          </cell>
          <cell r="Q11" t="str">
            <v>Berowra</v>
          </cell>
          <cell r="R11" t="str">
            <v>Berowra</v>
          </cell>
        </row>
        <row r="12">
          <cell r="A12">
            <v>4527</v>
          </cell>
          <cell r="B12" t="str">
            <v>MtK</v>
          </cell>
          <cell r="C12">
            <v>0.62638888888888844</v>
          </cell>
          <cell r="D12">
            <v>0.64027777777777728</v>
          </cell>
          <cell r="E12">
            <v>0.77638888888888835</v>
          </cell>
          <cell r="F12">
            <v>0.8034722222222217</v>
          </cell>
          <cell r="G12">
            <v>0.94305555555555509</v>
          </cell>
          <cell r="H12">
            <v>0.97152777777777732</v>
          </cell>
          <cell r="I12">
            <v>1.0993055555555558</v>
          </cell>
          <cell r="J12">
            <v>1.1166666666666669</v>
          </cell>
          <cell r="K12" t="str">
            <v>- - - - -</v>
          </cell>
          <cell r="N12">
            <v>4507</v>
          </cell>
          <cell r="O12">
            <v>0.4347222222222229</v>
          </cell>
          <cell r="P12">
            <v>0.4034722222222229</v>
          </cell>
          <cell r="Q12" t="str">
            <v>Berowra</v>
          </cell>
          <cell r="R12" t="str">
            <v>Berowra</v>
          </cell>
        </row>
        <row r="13">
          <cell r="A13">
            <v>4528</v>
          </cell>
          <cell r="B13" t="str">
            <v>MtK</v>
          </cell>
          <cell r="C13">
            <v>0.64722222222222103</v>
          </cell>
          <cell r="D13">
            <v>0.66111111111110987</v>
          </cell>
          <cell r="E13">
            <v>0.79722222222222094</v>
          </cell>
          <cell r="F13">
            <v>0.82430555555555429</v>
          </cell>
          <cell r="G13">
            <v>0.96388888888888768</v>
          </cell>
          <cell r="H13">
            <v>0.98611111111111116</v>
          </cell>
          <cell r="I13">
            <v>1.1104166666666671</v>
          </cell>
          <cell r="J13">
            <v>1.1277777777777782</v>
          </cell>
          <cell r="K13" t="str">
            <v>- - - - -</v>
          </cell>
          <cell r="L13" t="str">
            <v>Wheelchair</v>
          </cell>
          <cell r="N13">
            <v>4508</v>
          </cell>
          <cell r="O13">
            <v>0.43125000000000036</v>
          </cell>
          <cell r="P13">
            <v>0.40000000000000036</v>
          </cell>
          <cell r="Q13" t="str">
            <v>Berowra</v>
          </cell>
          <cell r="R13" t="str">
            <v>Berowra</v>
          </cell>
        </row>
        <row r="15">
          <cell r="A15" t="str">
            <v>End of list (do not delete this line)</v>
          </cell>
        </row>
      </sheetData>
      <sheetData sheetId="22">
        <row r="4">
          <cell r="A4" t="str">
            <v>SHIFTS OPERATING MONDAY ONLY</v>
          </cell>
        </row>
        <row r="14">
          <cell r="A14" t="str">
            <v>End of list (do not delete this line)</v>
          </cell>
        </row>
      </sheetData>
      <sheetData sheetId="23">
        <row r="4">
          <cell r="A4" t="str">
            <v>SHIFTS OPERATING MONDAY ONLY</v>
          </cell>
        </row>
        <row r="14">
          <cell r="A14" t="str">
            <v>End of list (do not delete this line)</v>
          </cell>
        </row>
      </sheetData>
      <sheetData sheetId="24">
        <row r="11">
          <cell r="A11" t="str">
            <v>End of list (do not delete this line)</v>
          </cell>
        </row>
      </sheetData>
      <sheetData sheetId="25">
        <row r="13">
          <cell r="A13" t="str">
            <v>End of list (do not delete this line)</v>
          </cell>
        </row>
      </sheetData>
      <sheetData sheetId="26">
        <row r="13">
          <cell r="A13" t="str">
            <v>End of list (do not delete this line)</v>
          </cell>
        </row>
      </sheetData>
      <sheetData sheetId="27">
        <row r="13">
          <cell r="A13" t="str">
            <v>End of list (do not delete this line)</v>
          </cell>
        </row>
      </sheetData>
      <sheetData sheetId="28">
        <row r="13">
          <cell r="A13" t="str">
            <v>End of list (do not delete this line)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/>
  </sheetPr>
  <dimension ref="A1:U31"/>
  <sheetViews>
    <sheetView view="pageBreakPreview" zoomScaleNormal="100" zoomScaleSheetLayoutView="100" workbookViewId="0">
      <selection activeCell="H25" sqref="H25"/>
    </sheetView>
  </sheetViews>
  <sheetFormatPr defaultColWidth="9.109375" defaultRowHeight="13.2" x14ac:dyDescent="0.25"/>
  <cols>
    <col min="1" max="1" width="17.33203125" style="8" customWidth="1"/>
    <col min="2" max="11" width="7.109375" style="8" bestFit="1" customWidth="1"/>
    <col min="12" max="16" width="8.109375" style="8" bestFit="1" customWidth="1"/>
    <col min="17" max="18" width="7.109375" style="8" bestFit="1" customWidth="1"/>
    <col min="19" max="19" width="9.109375" style="8"/>
    <col min="20" max="20" width="10.33203125" style="5" bestFit="1" customWidth="1"/>
    <col min="21" max="21" width="9.109375" style="5"/>
    <col min="22" max="16384" width="9.109375" style="8"/>
  </cols>
  <sheetData>
    <row r="1" spans="1:21" ht="13.8" x14ac:dyDescent="0.25">
      <c r="A1" s="33" t="s">
        <v>2</v>
      </c>
      <c r="B1" s="59" t="s">
        <v>36</v>
      </c>
      <c r="C1" s="59" t="s">
        <v>36</v>
      </c>
      <c r="D1" s="59" t="s">
        <v>36</v>
      </c>
      <c r="T1" s="8"/>
      <c r="U1" s="8"/>
    </row>
    <row r="2" spans="1:21" s="10" customFormat="1" ht="13.8" x14ac:dyDescent="0.25">
      <c r="A2" s="6" t="s">
        <v>5</v>
      </c>
      <c r="B2" s="60" t="s">
        <v>32</v>
      </c>
      <c r="C2" s="60" t="s">
        <v>32</v>
      </c>
      <c r="D2" s="60" t="s">
        <v>32</v>
      </c>
    </row>
    <row r="3" spans="1:21" s="12" customFormat="1" ht="12" customHeight="1" x14ac:dyDescent="0.25">
      <c r="A3" s="2" t="s">
        <v>3</v>
      </c>
      <c r="B3" s="40"/>
      <c r="C3" s="40"/>
      <c r="D3" s="40"/>
      <c r="F3" s="10"/>
    </row>
    <row r="4" spans="1:21" s="29" customFormat="1" ht="12" customHeight="1" x14ac:dyDescent="0.25">
      <c r="A4" s="28" t="s">
        <v>10</v>
      </c>
      <c r="B4" s="41">
        <v>0.1875</v>
      </c>
      <c r="C4" s="41">
        <v>0.21875</v>
      </c>
      <c r="D4" s="41">
        <v>0.22916666666666666</v>
      </c>
      <c r="F4" s="10"/>
    </row>
    <row r="5" spans="1:21" s="29" customFormat="1" ht="12" customHeight="1" x14ac:dyDescent="0.25">
      <c r="A5" s="30" t="s">
        <v>9</v>
      </c>
      <c r="B5" s="41">
        <v>0.19791666666666666</v>
      </c>
      <c r="C5" s="41">
        <v>0.22916666666666666</v>
      </c>
      <c r="D5" s="41">
        <v>0.23958333333333331</v>
      </c>
      <c r="F5" s="10"/>
    </row>
    <row r="6" spans="1:21" s="29" customFormat="1" ht="12" customHeight="1" x14ac:dyDescent="0.25">
      <c r="A6" s="28" t="s">
        <v>17</v>
      </c>
      <c r="B6" s="41">
        <v>0.20138888888888887</v>
      </c>
      <c r="C6" s="41">
        <v>0.23263888888888887</v>
      </c>
      <c r="D6" s="41">
        <v>0.24305555555555552</v>
      </c>
      <c r="F6" s="10"/>
    </row>
    <row r="7" spans="1:21" s="29" customFormat="1" ht="12" customHeight="1" x14ac:dyDescent="0.25">
      <c r="A7" s="28" t="s">
        <v>7</v>
      </c>
      <c r="B7" s="41">
        <v>0.20486111111111108</v>
      </c>
      <c r="C7" s="41">
        <v>0.23611111111111108</v>
      </c>
      <c r="D7" s="41">
        <v>0.24652777777777773</v>
      </c>
      <c r="F7" s="10"/>
    </row>
    <row r="8" spans="1:21" s="29" customFormat="1" ht="12" customHeight="1" x14ac:dyDescent="0.25">
      <c r="A8" s="30" t="s">
        <v>16</v>
      </c>
      <c r="B8" s="41">
        <v>0.20833333333333329</v>
      </c>
      <c r="C8" s="41">
        <v>0.23958333333333329</v>
      </c>
      <c r="D8" s="41">
        <v>0.24999999999999994</v>
      </c>
      <c r="F8" s="10"/>
    </row>
    <row r="9" spans="1:21" s="29" customFormat="1" ht="12" customHeight="1" x14ac:dyDescent="0.25">
      <c r="A9" s="30" t="s">
        <v>15</v>
      </c>
      <c r="B9" s="41">
        <v>0.21111111111111105</v>
      </c>
      <c r="C9" s="41">
        <v>0.24236111111111105</v>
      </c>
      <c r="D9" s="41">
        <v>0.25277777777777771</v>
      </c>
      <c r="F9" s="10"/>
    </row>
    <row r="10" spans="1:21" s="29" customFormat="1" ht="12" customHeight="1" x14ac:dyDescent="0.25">
      <c r="A10" s="30" t="s">
        <v>14</v>
      </c>
      <c r="B10" s="41">
        <v>0.21458333333333326</v>
      </c>
      <c r="C10" s="41">
        <v>0.24583333333333326</v>
      </c>
      <c r="D10" s="41">
        <v>0.25624999999999992</v>
      </c>
      <c r="F10" s="10"/>
    </row>
    <row r="11" spans="1:21" s="29" customFormat="1" ht="12" customHeight="1" x14ac:dyDescent="0.25">
      <c r="A11" s="30" t="s">
        <v>13</v>
      </c>
      <c r="B11" s="41">
        <v>0.21597222222222215</v>
      </c>
      <c r="C11" s="41">
        <v>0.24722222222222215</v>
      </c>
      <c r="D11" s="41">
        <v>0.25763888888888881</v>
      </c>
      <c r="F11" s="10"/>
    </row>
    <row r="12" spans="1:21" s="29" customFormat="1" ht="12" customHeight="1" x14ac:dyDescent="0.25">
      <c r="A12" s="30" t="s">
        <v>12</v>
      </c>
      <c r="B12" s="41">
        <v>0.21944444444444436</v>
      </c>
      <c r="C12" s="41">
        <v>0.25069444444444439</v>
      </c>
      <c r="D12" s="41">
        <v>0.26111111111111102</v>
      </c>
    </row>
    <row r="13" spans="1:21" s="29" customFormat="1" ht="12" customHeight="1" x14ac:dyDescent="0.25">
      <c r="A13" s="28" t="s">
        <v>6</v>
      </c>
      <c r="B13" s="41">
        <v>0.22291666666666657</v>
      </c>
      <c r="C13" s="41">
        <v>0.2541666666666666</v>
      </c>
      <c r="D13" s="41">
        <v>0.26458333333333323</v>
      </c>
    </row>
    <row r="14" spans="1:21" s="12" customFormat="1" ht="12" customHeight="1" x14ac:dyDescent="0.25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P14" s="29"/>
      <c r="Q14" s="29"/>
      <c r="R14" s="29"/>
    </row>
    <row r="15" spans="1:21" s="12" customFormat="1" ht="12" customHeight="1" x14ac:dyDescent="0.25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1" s="12" customFormat="1" ht="12" customHeight="1" x14ac:dyDescent="0.25">
      <c r="A16" s="7"/>
      <c r="B16" s="29"/>
      <c r="C16" s="29"/>
      <c r="D16" s="2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Q16" s="14"/>
      <c r="R16" s="14"/>
    </row>
    <row r="17" spans="1:21" s="12" customFormat="1" ht="12" customHeight="1" x14ac:dyDescent="0.25">
      <c r="A17" s="2" t="s">
        <v>4</v>
      </c>
      <c r="B17" s="29"/>
      <c r="C17" s="29"/>
      <c r="D17" s="2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4"/>
      <c r="R17" s="14"/>
    </row>
    <row r="18" spans="1:21" s="12" customFormat="1" ht="12" customHeight="1" x14ac:dyDescent="0.25">
      <c r="A18" s="6" t="s">
        <v>5</v>
      </c>
      <c r="B18" s="1" t="s">
        <v>32</v>
      </c>
      <c r="C18" s="1" t="s">
        <v>32</v>
      </c>
      <c r="D18" s="1" t="s">
        <v>32</v>
      </c>
      <c r="G18" s="29"/>
    </row>
    <row r="19" spans="1:21" s="12" customFormat="1" ht="12" customHeight="1" x14ac:dyDescent="0.25">
      <c r="A19" s="33" t="s">
        <v>2</v>
      </c>
      <c r="B19" s="59" t="s">
        <v>36</v>
      </c>
      <c r="C19" s="59" t="s">
        <v>36</v>
      </c>
      <c r="D19" s="59" t="s">
        <v>36</v>
      </c>
    </row>
    <row r="20" spans="1:21" s="32" customFormat="1" ht="12" customHeight="1" x14ac:dyDescent="0.25">
      <c r="A20" s="28" t="s">
        <v>6</v>
      </c>
      <c r="B20" s="41">
        <v>0.17777777777777778</v>
      </c>
      <c r="C20" s="41">
        <v>0.18819444444444444</v>
      </c>
      <c r="D20" s="43">
        <v>0.19861111111111099</v>
      </c>
      <c r="E20" s="12"/>
      <c r="F20" s="12"/>
    </row>
    <row r="21" spans="1:21" s="32" customFormat="1" x14ac:dyDescent="0.25">
      <c r="A21" s="30" t="s">
        <v>12</v>
      </c>
      <c r="B21" s="41">
        <v>0.18124999999999999</v>
      </c>
      <c r="C21" s="41">
        <v>0.19166666666666665</v>
      </c>
      <c r="D21" s="43">
        <f t="shared" ref="D21:D22" si="0">D20+TIME(,5,)</f>
        <v>0.2020833333333332</v>
      </c>
      <c r="E21" s="12"/>
      <c r="F21" s="12"/>
    </row>
    <row r="22" spans="1:21" s="32" customFormat="1" x14ac:dyDescent="0.25">
      <c r="A22" s="30" t="s">
        <v>13</v>
      </c>
      <c r="B22" s="41">
        <v>0.1847222222222222</v>
      </c>
      <c r="C22" s="41">
        <v>0.19513888888888886</v>
      </c>
      <c r="D22" s="43">
        <f t="shared" si="0"/>
        <v>0.20555555555555541</v>
      </c>
      <c r="E22" s="12"/>
      <c r="F22" s="12"/>
    </row>
    <row r="23" spans="1:21" s="32" customFormat="1" x14ac:dyDescent="0.25">
      <c r="A23" s="30" t="s">
        <v>14</v>
      </c>
      <c r="B23" s="41">
        <v>0.18680555555555553</v>
      </c>
      <c r="C23" s="41">
        <v>0.19722222222222219</v>
      </c>
      <c r="D23" s="43">
        <f t="shared" ref="D23" si="1">D22+TIME(,3,)</f>
        <v>0.20763888888888873</v>
      </c>
      <c r="E23" s="12"/>
      <c r="F23" s="12"/>
    </row>
    <row r="24" spans="1:21" s="32" customFormat="1" x14ac:dyDescent="0.25">
      <c r="A24" s="30" t="s">
        <v>15</v>
      </c>
      <c r="B24" s="41">
        <v>0.19027777777777774</v>
      </c>
      <c r="C24" s="41">
        <v>0.2006944444444444</v>
      </c>
      <c r="D24" s="43">
        <f t="shared" ref="D24:D25" si="2">D23+TIME(,5,)</f>
        <v>0.21111111111111094</v>
      </c>
      <c r="E24" s="12"/>
      <c r="F24" s="12"/>
    </row>
    <row r="25" spans="1:21" s="32" customFormat="1" x14ac:dyDescent="0.25">
      <c r="A25" s="30" t="s">
        <v>16</v>
      </c>
      <c r="B25" s="41">
        <v>0.19374999999999995</v>
      </c>
      <c r="C25" s="41">
        <v>0.20416666666666661</v>
      </c>
      <c r="D25" s="43">
        <f t="shared" si="2"/>
        <v>0.21458333333333315</v>
      </c>
      <c r="E25" s="12"/>
      <c r="F25" s="12"/>
    </row>
    <row r="26" spans="1:21" s="32" customFormat="1" ht="12" customHeight="1" x14ac:dyDescent="0.25">
      <c r="A26" s="28" t="s">
        <v>7</v>
      </c>
      <c r="B26" s="41">
        <v>0.19791666666666663</v>
      </c>
      <c r="C26" s="41">
        <v>0.20833333333333329</v>
      </c>
      <c r="D26" s="43">
        <f t="shared" ref="D26" si="3">D25+TIME(,6,)</f>
        <v>0.21874999999999983</v>
      </c>
      <c r="E26" s="12"/>
      <c r="F26" s="12"/>
    </row>
    <row r="27" spans="1:21" s="32" customFormat="1" ht="12" customHeight="1" x14ac:dyDescent="0.25">
      <c r="A27" s="28" t="s">
        <v>17</v>
      </c>
      <c r="B27" s="41">
        <v>0.20138888888888884</v>
      </c>
      <c r="C27" s="41">
        <v>0.2118055555555555</v>
      </c>
      <c r="D27" s="43">
        <f t="shared" ref="D27:D28" si="4">D26+TIME(,5,)</f>
        <v>0.22222222222222204</v>
      </c>
      <c r="E27" s="12"/>
      <c r="F27" s="12"/>
    </row>
    <row r="28" spans="1:21" s="32" customFormat="1" x14ac:dyDescent="0.25">
      <c r="A28" s="30" t="s">
        <v>9</v>
      </c>
      <c r="B28" s="41">
        <v>0.20486111111111105</v>
      </c>
      <c r="C28" s="41">
        <v>0.21527777777777771</v>
      </c>
      <c r="D28" s="43">
        <f t="shared" si="4"/>
        <v>0.22569444444444425</v>
      </c>
    </row>
    <row r="29" spans="1:21" s="32" customFormat="1" ht="12" customHeight="1" x14ac:dyDescent="0.25">
      <c r="A29" s="28" t="s">
        <v>10</v>
      </c>
      <c r="B29" s="41">
        <v>0.21527777777777771</v>
      </c>
      <c r="C29" s="41">
        <v>0.22569444444444436</v>
      </c>
      <c r="D29" s="43">
        <f t="shared" ref="D29" si="5">D28+TIME(,15,)</f>
        <v>0.23611111111111091</v>
      </c>
      <c r="E29" s="31"/>
    </row>
    <row r="30" spans="1:21" x14ac:dyDescent="0.25">
      <c r="N30" s="29"/>
      <c r="P30" s="5"/>
      <c r="Q30" s="5"/>
      <c r="T30" s="8"/>
      <c r="U30" s="8"/>
    </row>
    <row r="31" spans="1:21" x14ac:dyDescent="0.25">
      <c r="R31" s="29"/>
    </row>
  </sheetData>
  <conditionalFormatting sqref="B18:D18">
    <cfRule type="cellIs" dxfId="85" priority="1075" operator="equal">
      <formula>"Whchr"</formula>
    </cfRule>
    <cfRule type="cellIs" dxfId="84" priority="1076" operator="equal">
      <formula>"Bus"</formula>
    </cfRule>
  </conditionalFormatting>
  <conditionalFormatting sqref="B18:D18">
    <cfRule type="cellIs" dxfId="83" priority="799" operator="equal">
      <formula>"Wc"</formula>
    </cfRule>
    <cfRule type="cellIs" dxfId="82" priority="800" operator="equal">
      <formula>"Bus"</formula>
    </cfRule>
  </conditionalFormatting>
  <conditionalFormatting sqref="C2">
    <cfRule type="cellIs" dxfId="81" priority="921" operator="equal">
      <formula>"Wc"</formula>
    </cfRule>
    <cfRule type="cellIs" dxfId="80" priority="922" operator="equal">
      <formula>"Bus"</formula>
    </cfRule>
  </conditionalFormatting>
  <conditionalFormatting sqref="D2">
    <cfRule type="cellIs" dxfId="79" priority="919" operator="equal">
      <formula>"Wc"</formula>
    </cfRule>
    <cfRule type="cellIs" dxfId="78" priority="920" operator="equal">
      <formula>"Bus"</formula>
    </cfRule>
  </conditionalFormatting>
  <conditionalFormatting sqref="C2">
    <cfRule type="cellIs" dxfId="77" priority="707" operator="equal">
      <formula>"Wc"</formula>
    </cfRule>
    <cfRule type="cellIs" dxfId="76" priority="708" operator="equal">
      <formula>"Bus"</formula>
    </cfRule>
  </conditionalFormatting>
  <conditionalFormatting sqref="D2">
    <cfRule type="cellIs" dxfId="75" priority="705" operator="equal">
      <formula>"Wc"</formula>
    </cfRule>
    <cfRule type="cellIs" dxfId="74" priority="706" operator="equal">
      <formula>"Bus"</formula>
    </cfRule>
  </conditionalFormatting>
  <conditionalFormatting sqref="B2">
    <cfRule type="cellIs" dxfId="73" priority="553" operator="equal">
      <formula>"Whchr"</formula>
    </cfRule>
    <cfRule type="cellIs" dxfId="72" priority="554" operator="equal">
      <formula>"Bus"</formula>
    </cfRule>
  </conditionalFormatting>
  <conditionalFormatting sqref="B2">
    <cfRule type="cellIs" dxfId="71" priority="551" operator="equal">
      <formula>"Whchr"</formula>
    </cfRule>
    <cfRule type="cellIs" dxfId="70" priority="552" operator="equal">
      <formula>"Bus"</formula>
    </cfRule>
  </conditionalFormatting>
  <conditionalFormatting sqref="B2">
    <cfRule type="cellIs" dxfId="69" priority="549" operator="equal">
      <formula>"Wc"</formula>
    </cfRule>
    <cfRule type="cellIs" dxfId="68" priority="550" operator="equal">
      <formula>"Bus"</formula>
    </cfRule>
  </conditionalFormatting>
  <conditionalFormatting sqref="B2">
    <cfRule type="cellIs" dxfId="67" priority="547" operator="equal">
      <formula>"Whchr"</formula>
    </cfRule>
    <cfRule type="cellIs" dxfId="66" priority="548" operator="equal">
      <formula>"Bus"</formula>
    </cfRule>
  </conditionalFormatting>
  <conditionalFormatting sqref="B1">
    <cfRule type="cellIs" dxfId="65" priority="23" operator="equal">
      <formula>"Whchr"</formula>
    </cfRule>
    <cfRule type="cellIs" dxfId="64" priority="24" operator="equal">
      <formula>"Bus"</formula>
    </cfRule>
  </conditionalFormatting>
  <conditionalFormatting sqref="B1">
    <cfRule type="cellIs" dxfId="63" priority="21" operator="equal">
      <formula>"Wc"</formula>
    </cfRule>
    <cfRule type="cellIs" dxfId="62" priority="22" operator="equal">
      <formula>"Bus"</formula>
    </cfRule>
  </conditionalFormatting>
  <conditionalFormatting sqref="C1">
    <cfRule type="cellIs" dxfId="61" priority="19" operator="equal">
      <formula>"Whchr"</formula>
    </cfRule>
    <cfRule type="cellIs" dxfId="60" priority="20" operator="equal">
      <formula>"Bus"</formula>
    </cfRule>
  </conditionalFormatting>
  <conditionalFormatting sqref="C1">
    <cfRule type="cellIs" dxfId="59" priority="17" operator="equal">
      <formula>"Wc"</formula>
    </cfRule>
    <cfRule type="cellIs" dxfId="58" priority="18" operator="equal">
      <formula>"Bus"</formula>
    </cfRule>
  </conditionalFormatting>
  <conditionalFormatting sqref="D1">
    <cfRule type="cellIs" dxfId="57" priority="15" operator="equal">
      <formula>"Whchr"</formula>
    </cfRule>
    <cfRule type="cellIs" dxfId="56" priority="16" operator="equal">
      <formula>"Bus"</formula>
    </cfRule>
  </conditionalFormatting>
  <conditionalFormatting sqref="D1">
    <cfRule type="cellIs" dxfId="55" priority="13" operator="equal">
      <formula>"Wc"</formula>
    </cfRule>
    <cfRule type="cellIs" dxfId="54" priority="14" operator="equal">
      <formula>"Bus"</formula>
    </cfRule>
  </conditionalFormatting>
  <conditionalFormatting sqref="B19">
    <cfRule type="cellIs" dxfId="53" priority="11" operator="equal">
      <formula>"Whchr"</formula>
    </cfRule>
    <cfRule type="cellIs" dxfId="52" priority="12" operator="equal">
      <formula>"Bus"</formula>
    </cfRule>
  </conditionalFormatting>
  <conditionalFormatting sqref="B19">
    <cfRule type="cellIs" dxfId="51" priority="9" operator="equal">
      <formula>"Wc"</formula>
    </cfRule>
    <cfRule type="cellIs" dxfId="50" priority="10" operator="equal">
      <formula>"Bus"</formula>
    </cfRule>
  </conditionalFormatting>
  <conditionalFormatting sqref="C19">
    <cfRule type="cellIs" dxfId="49" priority="7" operator="equal">
      <formula>"Whchr"</formula>
    </cfRule>
    <cfRule type="cellIs" dxfId="48" priority="8" operator="equal">
      <formula>"Bus"</formula>
    </cfRule>
  </conditionalFormatting>
  <conditionalFormatting sqref="C19">
    <cfRule type="cellIs" dxfId="47" priority="5" operator="equal">
      <formula>"Wc"</formula>
    </cfRule>
    <cfRule type="cellIs" dxfId="46" priority="6" operator="equal">
      <formula>"Bus"</formula>
    </cfRule>
  </conditionalFormatting>
  <conditionalFormatting sqref="D19">
    <cfRule type="cellIs" dxfId="45" priority="3" operator="equal">
      <formula>"Whchr"</formula>
    </cfRule>
    <cfRule type="cellIs" dxfId="44" priority="4" operator="equal">
      <formula>"Bus"</formula>
    </cfRule>
  </conditionalFormatting>
  <conditionalFormatting sqref="D19">
    <cfRule type="cellIs" dxfId="43" priority="1" operator="equal">
      <formula>"Wc"</formula>
    </cfRule>
    <cfRule type="cellIs" dxfId="42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r:id="rId1"/>
  <headerFooter alignWithMargins="0">
    <oddHeader>&amp;L&amp;"Arial,Bold"&amp;14TRANSDEV&amp;C&amp;"Arial,Bold"&amp;12Route 40T1:   Hornsby - Strathfield   Limited stops&amp;R&amp;"Arial,Bold"&amp;12
&amp;F</oddHeader>
    <oddFooter>&amp;L&amp;"Arial,Bold"COMMERCIAL and CONFIDENTIAL&amp;R&amp;"Arial,Regular"&amp;8File: &amp;A &amp;F 
Printed &amp;D &amp;T  Page &amp;P of &amp;N</oddFooter>
  </headerFooter>
  <ignoredErrors>
    <ignoredError sqref="D31 D23: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/>
  </sheetPr>
  <dimension ref="A1:O33"/>
  <sheetViews>
    <sheetView view="pageBreakPreview" zoomScale="115" zoomScaleNormal="100" zoomScaleSheetLayoutView="115" workbookViewId="0">
      <selection activeCell="C14" sqref="C14"/>
    </sheetView>
  </sheetViews>
  <sheetFormatPr defaultColWidth="9.109375" defaultRowHeight="13.2" x14ac:dyDescent="0.25"/>
  <cols>
    <col min="1" max="1" width="17.33203125" style="8" customWidth="1"/>
    <col min="2" max="6" width="9.33203125" style="8" bestFit="1" customWidth="1"/>
    <col min="7" max="16384" width="9.109375" style="8"/>
  </cols>
  <sheetData>
    <row r="1" spans="1:15" x14ac:dyDescent="0.25">
      <c r="A1" s="33" t="s">
        <v>2</v>
      </c>
      <c r="B1" s="19"/>
      <c r="C1" s="19"/>
      <c r="D1" s="19"/>
      <c r="E1" s="19"/>
      <c r="F1" s="19"/>
      <c r="H1" s="19"/>
    </row>
    <row r="2" spans="1:15" s="10" customFormat="1" x14ac:dyDescent="0.25">
      <c r="A2" s="6" t="s">
        <v>5</v>
      </c>
      <c r="G2" s="19"/>
      <c r="H2" s="19"/>
      <c r="I2" s="19"/>
      <c r="J2" s="19"/>
      <c r="K2" s="19"/>
      <c r="L2" s="19"/>
      <c r="M2" s="19"/>
      <c r="N2" s="19"/>
      <c r="O2" s="19"/>
    </row>
    <row r="3" spans="1:15" s="12" customFormat="1" ht="12" customHeight="1" x14ac:dyDescent="0.25">
      <c r="A3" s="2" t="s">
        <v>3</v>
      </c>
      <c r="B3" s="59" t="s">
        <v>36</v>
      </c>
      <c r="C3" s="59" t="s">
        <v>36</v>
      </c>
      <c r="D3" s="59" t="s">
        <v>36</v>
      </c>
      <c r="E3" s="59" t="s">
        <v>36</v>
      </c>
      <c r="G3" s="19"/>
      <c r="H3" s="19"/>
      <c r="I3" s="19"/>
      <c r="J3" s="19"/>
      <c r="K3" s="19"/>
      <c r="L3" s="19"/>
      <c r="M3" s="19"/>
      <c r="N3" s="19"/>
      <c r="O3" s="19"/>
    </row>
    <row r="4" spans="1:15" s="12" customFormat="1" ht="12" customHeight="1" x14ac:dyDescent="0.25">
      <c r="A4" s="4" t="s">
        <v>11</v>
      </c>
      <c r="B4" s="43">
        <v>0.19236111111111112</v>
      </c>
      <c r="C4" s="43">
        <v>0.202777777777778</v>
      </c>
      <c r="D4" s="43">
        <v>0.21319444444444499</v>
      </c>
      <c r="E4" s="43">
        <v>0.22361111111111101</v>
      </c>
      <c r="G4" s="19"/>
      <c r="H4" s="19"/>
      <c r="I4" s="19"/>
      <c r="J4" s="19"/>
      <c r="K4" s="19"/>
      <c r="L4" s="19"/>
      <c r="M4" s="19"/>
      <c r="N4" s="19"/>
      <c r="O4" s="19"/>
    </row>
    <row r="5" spans="1:15" s="12" customFormat="1" ht="12" customHeight="1" x14ac:dyDescent="0.25">
      <c r="A5" s="13" t="s">
        <v>18</v>
      </c>
      <c r="B5" s="42">
        <f>MOD(B4+TIME(0,5,0),1)</f>
        <v>0.19583333333333333</v>
      </c>
      <c r="C5" s="42">
        <f t="shared" ref="C5:E7" si="0">MOD(C4+TIME(0,5,0),1)</f>
        <v>0.20625000000000021</v>
      </c>
      <c r="D5" s="42">
        <f t="shared" si="0"/>
        <v>0.2166666666666672</v>
      </c>
      <c r="E5" s="42">
        <f t="shared" si="0"/>
        <v>0.22708333333333322</v>
      </c>
      <c r="G5" s="19"/>
      <c r="H5" s="19"/>
      <c r="I5" s="19"/>
      <c r="J5" s="19"/>
      <c r="K5" s="19"/>
      <c r="L5" s="19"/>
      <c r="M5" s="19"/>
      <c r="N5" s="19"/>
      <c r="O5" s="19"/>
    </row>
    <row r="6" spans="1:15" s="12" customFormat="1" ht="12" customHeight="1" x14ac:dyDescent="0.25">
      <c r="A6" s="13" t="s">
        <v>19</v>
      </c>
      <c r="B6" s="42">
        <f t="shared" ref="B6:B9" si="1">MOD(B5+TIME(0,5,0),1)</f>
        <v>0.19930555555555554</v>
      </c>
      <c r="C6" s="42">
        <f t="shared" si="0"/>
        <v>0.20972222222222242</v>
      </c>
      <c r="D6" s="42">
        <f t="shared" si="0"/>
        <v>0.22013888888888941</v>
      </c>
      <c r="E6" s="42">
        <f t="shared" si="0"/>
        <v>0.23055555555555543</v>
      </c>
      <c r="G6" s="19"/>
      <c r="H6" s="19"/>
      <c r="I6" s="19"/>
      <c r="J6" s="19"/>
      <c r="K6" s="19"/>
      <c r="L6" s="19"/>
      <c r="M6" s="19"/>
      <c r="N6" s="19"/>
      <c r="O6" s="19"/>
    </row>
    <row r="7" spans="1:15" s="12" customFormat="1" ht="12" customHeight="1" x14ac:dyDescent="0.25">
      <c r="A7" s="13" t="s">
        <v>20</v>
      </c>
      <c r="B7" s="42">
        <f t="shared" si="1"/>
        <v>0.20277777777777775</v>
      </c>
      <c r="C7" s="42">
        <f t="shared" si="0"/>
        <v>0.21319444444444463</v>
      </c>
      <c r="D7" s="42">
        <f t="shared" si="0"/>
        <v>0.22361111111111162</v>
      </c>
      <c r="E7" s="42">
        <f t="shared" si="0"/>
        <v>0.23402777777777764</v>
      </c>
      <c r="G7" s="19"/>
      <c r="H7" s="19"/>
      <c r="I7" s="19"/>
      <c r="J7" s="19"/>
      <c r="K7" s="19"/>
      <c r="L7" s="19"/>
      <c r="M7" s="19"/>
      <c r="N7" s="19"/>
      <c r="O7" s="19"/>
    </row>
    <row r="8" spans="1:15" s="12" customFormat="1" ht="12" customHeight="1" x14ac:dyDescent="0.25">
      <c r="A8" s="13" t="s">
        <v>21</v>
      </c>
      <c r="B8" s="42">
        <f>MOD(B7+TIME(0,3,0),1)</f>
        <v>0.20486111111111108</v>
      </c>
      <c r="C8" s="42">
        <f t="shared" ref="C8:E8" si="2">MOD(C7+TIME(0,3,0),1)</f>
        <v>0.21527777777777796</v>
      </c>
      <c r="D8" s="42">
        <f t="shared" si="2"/>
        <v>0.22569444444444495</v>
      </c>
      <c r="E8" s="42">
        <f t="shared" si="2"/>
        <v>0.23611111111111097</v>
      </c>
      <c r="G8" s="19"/>
      <c r="H8" s="19"/>
      <c r="I8" s="19"/>
      <c r="J8" s="19"/>
      <c r="K8" s="19"/>
      <c r="L8" s="19"/>
      <c r="M8" s="19"/>
      <c r="N8" s="19"/>
      <c r="O8" s="19"/>
    </row>
    <row r="9" spans="1:15" s="12" customFormat="1" ht="12" customHeight="1" x14ac:dyDescent="0.25">
      <c r="A9" s="4" t="s">
        <v>10</v>
      </c>
      <c r="B9" s="42">
        <f t="shared" si="1"/>
        <v>0.20833333333333329</v>
      </c>
      <c r="C9" s="42">
        <f t="shared" ref="C9" si="3">MOD(C8+TIME(0,5,0),1)</f>
        <v>0.21875000000000017</v>
      </c>
      <c r="D9" s="42">
        <f t="shared" ref="D9" si="4">MOD(D8+TIME(0,5,0),1)</f>
        <v>0.22916666666666716</v>
      </c>
      <c r="E9" s="42">
        <f t="shared" ref="E9" si="5">MOD(E8+TIME(0,5,0),1)</f>
        <v>0.23958333333333318</v>
      </c>
      <c r="G9" s="19"/>
      <c r="H9" s="19"/>
      <c r="I9" s="19"/>
      <c r="J9" s="19"/>
      <c r="K9" s="19"/>
      <c r="L9" s="19"/>
      <c r="M9" s="19"/>
      <c r="N9" s="19"/>
      <c r="O9" s="19"/>
    </row>
    <row r="10" spans="1:15" s="12" customFormat="1" ht="12" customHeight="1" x14ac:dyDescent="0.25">
      <c r="A10" s="7"/>
      <c r="B10" s="29"/>
      <c r="C10" s="29"/>
      <c r="D10" s="29"/>
      <c r="E10" s="2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2" customFormat="1" ht="12" customHeight="1" x14ac:dyDescent="0.25">
      <c r="A11" s="7"/>
      <c r="B11" s="29"/>
      <c r="C11" s="29"/>
      <c r="D11" s="29"/>
      <c r="E11" s="2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12" customFormat="1" ht="12" customHeight="1" x14ac:dyDescent="0.25">
      <c r="A12" s="7"/>
      <c r="B12" s="29"/>
      <c r="C12" s="29"/>
      <c r="D12" s="29"/>
      <c r="E12" s="29"/>
      <c r="F12" s="2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2" customFormat="1" ht="12" customHeight="1" x14ac:dyDescent="0.25">
      <c r="A13" s="2" t="s">
        <v>4</v>
      </c>
      <c r="B13" s="29"/>
      <c r="C13" s="29"/>
      <c r="D13" s="29"/>
      <c r="E13" s="2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2" customFormat="1" ht="12" customHeight="1" x14ac:dyDescent="0.25">
      <c r="A14" s="6" t="s">
        <v>5</v>
      </c>
      <c r="B14" s="1" t="s">
        <v>32</v>
      </c>
      <c r="C14" s="29"/>
      <c r="D14" s="29"/>
      <c r="F14" s="19"/>
      <c r="G14" s="19"/>
      <c r="H14" s="19"/>
      <c r="I14" s="19"/>
      <c r="J14" s="19"/>
      <c r="K14" s="19"/>
      <c r="L14" s="19"/>
      <c r="M14" s="19"/>
      <c r="N14" s="19"/>
    </row>
    <row r="15" spans="1:15" s="12" customFormat="1" ht="12" customHeight="1" x14ac:dyDescent="0.25">
      <c r="A15" s="33" t="s">
        <v>2</v>
      </c>
      <c r="B15" s="59" t="s">
        <v>36</v>
      </c>
      <c r="C15" s="59" t="s">
        <v>36</v>
      </c>
      <c r="D15" s="59" t="s">
        <v>36</v>
      </c>
      <c r="E15" s="59" t="s">
        <v>36</v>
      </c>
      <c r="F15" s="59" t="s">
        <v>36</v>
      </c>
      <c r="G15" s="19"/>
      <c r="H15" s="19"/>
      <c r="I15" s="19"/>
      <c r="J15" s="19"/>
      <c r="K15" s="19"/>
      <c r="L15" s="19"/>
      <c r="M15" s="19"/>
      <c r="N15" s="19"/>
    </row>
    <row r="16" spans="1:15" s="15" customFormat="1" ht="12" customHeight="1" x14ac:dyDescent="0.25">
      <c r="A16" s="4" t="s">
        <v>10</v>
      </c>
      <c r="B16" s="41">
        <v>0.22222222222222221</v>
      </c>
      <c r="C16" s="41">
        <v>0.19444444444444445</v>
      </c>
      <c r="D16" s="42">
        <f>MOD(C16+TIME(0,15,0),1)</f>
        <v>0.2048611111111111</v>
      </c>
      <c r="E16" s="42">
        <f>MOD(D16+TIME(0,15,0),1)</f>
        <v>0.21527777777777776</v>
      </c>
      <c r="F16" s="42">
        <f>MOD(E16+TIME(0,15,0),1)</f>
        <v>0.22569444444444442</v>
      </c>
      <c r="G16" s="19"/>
      <c r="H16" s="19"/>
      <c r="I16" s="19"/>
      <c r="J16" s="19"/>
      <c r="K16" s="19"/>
      <c r="L16" s="19"/>
      <c r="M16" s="19"/>
      <c r="N16" s="19"/>
    </row>
    <row r="17" spans="1:15" s="15" customFormat="1" x14ac:dyDescent="0.25">
      <c r="A17" s="13" t="s">
        <v>21</v>
      </c>
      <c r="B17" s="41">
        <v>0.22569444444444442</v>
      </c>
      <c r="C17" s="42">
        <f t="shared" ref="C17:C21" si="6">MOD(C16+TIME(0,5,0),1)</f>
        <v>0.19791666666666666</v>
      </c>
      <c r="D17" s="42">
        <f t="shared" ref="D17" si="7">MOD(D16+TIME(0,5,0),1)</f>
        <v>0.20833333333333331</v>
      </c>
      <c r="E17" s="42">
        <f t="shared" ref="E17:F17" si="8">MOD(E16+TIME(0,5,0),1)</f>
        <v>0.21874999999999997</v>
      </c>
      <c r="F17" s="42">
        <f t="shared" si="8"/>
        <v>0.22916666666666663</v>
      </c>
      <c r="G17" s="19"/>
      <c r="H17" s="19"/>
      <c r="I17" s="19"/>
      <c r="J17" s="19"/>
      <c r="K17" s="19"/>
      <c r="L17" s="19"/>
      <c r="M17" s="19"/>
      <c r="N17" s="19"/>
    </row>
    <row r="18" spans="1:15" s="15" customFormat="1" x14ac:dyDescent="0.25">
      <c r="A18" s="13" t="s">
        <v>20</v>
      </c>
      <c r="B18" s="41">
        <v>0.22777777777777775</v>
      </c>
      <c r="C18" s="42">
        <f>MOD(C17+TIME(0,3,0),1)</f>
        <v>0.19999999999999998</v>
      </c>
      <c r="D18" s="42">
        <f t="shared" ref="D18:F18" si="9">MOD(D17+TIME(0,3,0),1)</f>
        <v>0.21041666666666664</v>
      </c>
      <c r="E18" s="42">
        <f t="shared" si="9"/>
        <v>0.2208333333333333</v>
      </c>
      <c r="F18" s="42">
        <f t="shared" si="9"/>
        <v>0.23124999999999996</v>
      </c>
      <c r="G18" s="19"/>
      <c r="H18" s="19"/>
      <c r="I18" s="19"/>
      <c r="J18" s="19"/>
      <c r="K18" s="19"/>
      <c r="L18" s="19"/>
      <c r="M18" s="19"/>
      <c r="N18" s="19"/>
    </row>
    <row r="19" spans="1:15" s="15" customFormat="1" x14ac:dyDescent="0.25">
      <c r="A19" s="13" t="s">
        <v>19</v>
      </c>
      <c r="B19" s="41">
        <v>0.23124999999999996</v>
      </c>
      <c r="C19" s="42">
        <f t="shared" si="6"/>
        <v>0.20347222222222219</v>
      </c>
      <c r="D19" s="42">
        <f t="shared" ref="D19:D21" si="10">MOD(D18+TIME(0,5,0),1)</f>
        <v>0.21388888888888885</v>
      </c>
      <c r="E19" s="42">
        <f t="shared" ref="E19:F21" si="11">MOD(E18+TIME(0,5,0),1)</f>
        <v>0.22430555555555551</v>
      </c>
      <c r="F19" s="42">
        <f t="shared" si="11"/>
        <v>0.23472222222222217</v>
      </c>
      <c r="G19" s="19"/>
      <c r="H19" s="19"/>
      <c r="I19" s="19"/>
      <c r="J19" s="19"/>
      <c r="K19" s="19"/>
      <c r="L19" s="19"/>
      <c r="M19" s="19"/>
      <c r="N19" s="19"/>
    </row>
    <row r="20" spans="1:15" s="15" customFormat="1" x14ac:dyDescent="0.25">
      <c r="A20" s="13" t="s">
        <v>18</v>
      </c>
      <c r="B20" s="41">
        <v>0.23472222222222217</v>
      </c>
      <c r="C20" s="42">
        <f t="shared" si="6"/>
        <v>0.2069444444444444</v>
      </c>
      <c r="D20" s="42">
        <f t="shared" si="10"/>
        <v>0.21736111111111106</v>
      </c>
      <c r="E20" s="42">
        <f t="shared" si="11"/>
        <v>0.22777777777777772</v>
      </c>
      <c r="F20" s="42">
        <f t="shared" si="11"/>
        <v>0.23819444444444438</v>
      </c>
      <c r="G20" s="19"/>
      <c r="H20" s="19"/>
      <c r="I20" s="19"/>
      <c r="J20" s="19"/>
      <c r="K20" s="19"/>
      <c r="L20" s="19"/>
      <c r="M20" s="19"/>
      <c r="N20" s="19"/>
    </row>
    <row r="21" spans="1:15" s="15" customFormat="1" x14ac:dyDescent="0.25">
      <c r="A21" s="4" t="s">
        <v>11</v>
      </c>
      <c r="B21" s="41">
        <v>0.23819444444444438</v>
      </c>
      <c r="C21" s="42">
        <f t="shared" si="6"/>
        <v>0.21041666666666661</v>
      </c>
      <c r="D21" s="42">
        <f t="shared" si="10"/>
        <v>0.22083333333333327</v>
      </c>
      <c r="E21" s="42">
        <f t="shared" si="11"/>
        <v>0.23124999999999993</v>
      </c>
      <c r="F21" s="42">
        <f t="shared" si="11"/>
        <v>0.24166666666666659</v>
      </c>
      <c r="G21" s="19"/>
      <c r="H21" s="19"/>
      <c r="I21" s="19"/>
      <c r="J21" s="19"/>
      <c r="K21" s="19"/>
      <c r="L21" s="19"/>
      <c r="M21" s="19"/>
      <c r="N21" s="19"/>
    </row>
    <row r="22" spans="1:15" x14ac:dyDescent="0.25">
      <c r="E22" s="15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25">
      <c r="E23" s="15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5">
      <c r="E24" s="15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25">
      <c r="E25" s="15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E26" s="15"/>
      <c r="G26" s="19"/>
      <c r="H26" s="19"/>
      <c r="I26" s="19"/>
      <c r="J26" s="19"/>
      <c r="K26" s="19"/>
      <c r="L26" s="19"/>
      <c r="M26" s="19"/>
      <c r="N26" s="19"/>
      <c r="O26" s="19"/>
    </row>
    <row r="27" spans="1:15" x14ac:dyDescent="0.25">
      <c r="E27" s="15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25">
      <c r="E28" s="15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25">
      <c r="E29" s="15"/>
      <c r="H29" s="19"/>
    </row>
    <row r="30" spans="1:15" x14ac:dyDescent="0.25">
      <c r="E30" s="15"/>
    </row>
    <row r="31" spans="1:15" x14ac:dyDescent="0.25">
      <c r="E31" s="15"/>
    </row>
    <row r="32" spans="1:15" x14ac:dyDescent="0.25">
      <c r="E32" s="15"/>
    </row>
    <row r="33" spans="5:5" x14ac:dyDescent="0.25">
      <c r="E33" s="15"/>
    </row>
  </sheetData>
  <conditionalFormatting sqref="B14 B15:F15 B3:E3">
    <cfRule type="cellIs" dxfId="41" priority="239" operator="equal">
      <formula>"Whchr"</formula>
    </cfRule>
    <cfRule type="cellIs" dxfId="40" priority="240" operator="equal">
      <formula>"Bus"</formula>
    </cfRule>
  </conditionalFormatting>
  <conditionalFormatting sqref="B14 B15:F15 B3:E3">
    <cfRule type="cellIs" dxfId="39" priority="125" operator="equal">
      <formula>"Wc"</formula>
    </cfRule>
    <cfRule type="cellIs" dxfId="38" priority="126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scale="84" pageOrder="overThenDown" orientation="landscape" r:id="rId1"/>
  <headerFooter alignWithMargins="0">
    <oddHeader>&amp;L&amp;"Arial,Bold"&amp;14TRANSDEV&amp;C&amp;"Arial,Bold"&amp;12Route 41T1:   West Ryde - Strathfield&amp;R&amp;"Arial,Bold"&amp;12
&amp;F</oddHeader>
    <oddFooter>&amp;L&amp;"Arial,Bold"COMMERCIAL and CONFIDENTIAL&amp;R&amp;"Arial,Regular"&amp;8File: &amp;A &amp;F 
Printed &amp;D &amp;T  Page &amp;P of &amp;N</oddFooter>
  </headerFooter>
  <ignoredErrors>
    <ignoredError sqref="C18:F18 B8: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D8"/>
  <sheetViews>
    <sheetView workbookViewId="0">
      <selection activeCell="CD1" sqref="CD1:CD9"/>
    </sheetView>
  </sheetViews>
  <sheetFormatPr defaultColWidth="9.109375" defaultRowHeight="13.2" x14ac:dyDescent="0.25"/>
  <cols>
    <col min="1" max="1" width="17.33203125" style="8" customWidth="1"/>
    <col min="2" max="81" width="5.6640625" style="8" customWidth="1"/>
    <col min="82" max="82" width="13.6640625" style="8" bestFit="1" customWidth="1"/>
    <col min="83" max="16384" width="9.109375" style="8"/>
  </cols>
  <sheetData>
    <row r="1" spans="1:82" x14ac:dyDescent="0.25">
      <c r="A1" s="33" t="s">
        <v>2</v>
      </c>
      <c r="CD1" s="9"/>
    </row>
    <row r="2" spans="1:82" s="10" customFormat="1" x14ac:dyDescent="0.25">
      <c r="A2" s="6" t="s">
        <v>5</v>
      </c>
      <c r="B2" s="19" t="s">
        <v>27</v>
      </c>
      <c r="C2" s="19" t="s">
        <v>27</v>
      </c>
      <c r="D2" s="19" t="s">
        <v>27</v>
      </c>
      <c r="E2" s="19" t="s">
        <v>27</v>
      </c>
      <c r="F2" s="19" t="s">
        <v>27</v>
      </c>
      <c r="G2" s="19" t="s">
        <v>27</v>
      </c>
      <c r="H2" s="19" t="s">
        <v>27</v>
      </c>
      <c r="I2" s="19" t="s">
        <v>27</v>
      </c>
      <c r="J2" s="19" t="s">
        <v>27</v>
      </c>
      <c r="K2" s="19" t="s">
        <v>27</v>
      </c>
      <c r="L2" s="19" t="s">
        <v>27</v>
      </c>
      <c r="M2" s="19" t="s">
        <v>27</v>
      </c>
      <c r="N2" s="19" t="s">
        <v>27</v>
      </c>
      <c r="O2" s="19" t="s">
        <v>27</v>
      </c>
      <c r="P2" s="19" t="s">
        <v>27</v>
      </c>
      <c r="Q2" s="19" t="s">
        <v>27</v>
      </c>
      <c r="R2" s="19" t="s">
        <v>27</v>
      </c>
      <c r="S2" s="19" t="s">
        <v>27</v>
      </c>
      <c r="T2" s="19" t="s">
        <v>27</v>
      </c>
      <c r="U2" s="19" t="s">
        <v>27</v>
      </c>
      <c r="V2" s="19" t="s">
        <v>27</v>
      </c>
      <c r="W2" s="19" t="s">
        <v>27</v>
      </c>
      <c r="X2" s="19" t="s">
        <v>27</v>
      </c>
      <c r="Y2" s="19" t="s">
        <v>27</v>
      </c>
      <c r="Z2" s="19" t="s">
        <v>27</v>
      </c>
      <c r="AA2" s="19" t="s">
        <v>27</v>
      </c>
      <c r="AB2" s="19" t="s">
        <v>27</v>
      </c>
      <c r="AC2" s="19" t="s">
        <v>27</v>
      </c>
      <c r="AD2" s="19" t="s">
        <v>27</v>
      </c>
      <c r="AE2" s="19" t="s">
        <v>27</v>
      </c>
      <c r="AF2" s="19" t="s">
        <v>27</v>
      </c>
      <c r="AG2" s="19" t="s">
        <v>27</v>
      </c>
      <c r="AH2" s="19" t="s">
        <v>27</v>
      </c>
      <c r="AI2" s="19" t="s">
        <v>27</v>
      </c>
      <c r="AJ2" s="19" t="s">
        <v>27</v>
      </c>
      <c r="AK2" s="19" t="s">
        <v>27</v>
      </c>
      <c r="AL2" s="19" t="s">
        <v>27</v>
      </c>
      <c r="AM2" s="19" t="s">
        <v>27</v>
      </c>
      <c r="AN2" s="19" t="s">
        <v>27</v>
      </c>
      <c r="AO2" s="19" t="s">
        <v>27</v>
      </c>
      <c r="AP2" s="19" t="s">
        <v>27</v>
      </c>
      <c r="AQ2" s="19" t="s">
        <v>27</v>
      </c>
      <c r="AR2" s="19" t="s">
        <v>27</v>
      </c>
      <c r="AS2" s="19" t="s">
        <v>27</v>
      </c>
      <c r="AT2" s="19" t="s">
        <v>27</v>
      </c>
      <c r="AU2" s="19" t="s">
        <v>27</v>
      </c>
      <c r="AV2" s="19" t="s">
        <v>27</v>
      </c>
      <c r="AW2" s="19" t="s">
        <v>27</v>
      </c>
      <c r="AX2" s="19" t="s">
        <v>27</v>
      </c>
      <c r="AY2" s="19" t="s">
        <v>27</v>
      </c>
      <c r="AZ2" s="19" t="s">
        <v>27</v>
      </c>
      <c r="BA2" s="19" t="s">
        <v>27</v>
      </c>
      <c r="BB2" s="19" t="s">
        <v>27</v>
      </c>
      <c r="BC2" s="19" t="s">
        <v>27</v>
      </c>
      <c r="BD2" s="19" t="s">
        <v>27</v>
      </c>
      <c r="BE2" s="19" t="s">
        <v>27</v>
      </c>
      <c r="BF2" s="19" t="s">
        <v>27</v>
      </c>
      <c r="BG2" s="19" t="s">
        <v>27</v>
      </c>
      <c r="BH2" s="19" t="s">
        <v>27</v>
      </c>
      <c r="BI2" s="19" t="s">
        <v>27</v>
      </c>
      <c r="BJ2" s="19" t="s">
        <v>27</v>
      </c>
      <c r="BK2" s="19" t="s">
        <v>27</v>
      </c>
      <c r="BL2" s="19" t="s">
        <v>27</v>
      </c>
      <c r="BM2" s="19" t="s">
        <v>27</v>
      </c>
      <c r="BN2" s="19" t="s">
        <v>27</v>
      </c>
      <c r="BO2" s="19" t="s">
        <v>27</v>
      </c>
      <c r="BP2" s="19" t="s">
        <v>27</v>
      </c>
      <c r="BQ2" s="19" t="s">
        <v>27</v>
      </c>
      <c r="BR2" s="19" t="s">
        <v>27</v>
      </c>
      <c r="BS2" s="19" t="s">
        <v>27</v>
      </c>
      <c r="BT2" s="19" t="s">
        <v>27</v>
      </c>
      <c r="BU2" s="19" t="s">
        <v>27</v>
      </c>
      <c r="BV2" s="19" t="s">
        <v>27</v>
      </c>
      <c r="BW2" s="19" t="s">
        <v>27</v>
      </c>
      <c r="BX2" s="19" t="s">
        <v>27</v>
      </c>
      <c r="BY2" s="19" t="s">
        <v>27</v>
      </c>
      <c r="BZ2" s="19" t="s">
        <v>27</v>
      </c>
      <c r="CA2" s="19" t="s">
        <v>27</v>
      </c>
      <c r="CB2" s="19" t="s">
        <v>27</v>
      </c>
      <c r="CC2" s="19" t="s">
        <v>27</v>
      </c>
      <c r="CD2" s="19"/>
    </row>
    <row r="3" spans="1:82" s="12" customFormat="1" ht="12" customHeight="1" x14ac:dyDescent="0.25">
      <c r="A3" s="2" t="s">
        <v>3</v>
      </c>
    </row>
    <row r="4" spans="1:82" s="12" customFormat="1" ht="12" customHeight="1" x14ac:dyDescent="0.25">
      <c r="A4" s="16" t="s">
        <v>11</v>
      </c>
      <c r="B4" s="17"/>
      <c r="C4" s="17">
        <v>0.21319444444444444</v>
      </c>
      <c r="D4" s="17">
        <v>0.22222222222222221</v>
      </c>
      <c r="E4" s="17"/>
      <c r="F4" s="17">
        <v>0.24374999999999999</v>
      </c>
      <c r="G4" s="17">
        <v>0.25694444444444448</v>
      </c>
      <c r="H4" s="17">
        <v>0.2673611111111111</v>
      </c>
      <c r="I4" s="17">
        <v>0.27777777777777801</v>
      </c>
      <c r="J4" s="17">
        <v>0.28819444444444398</v>
      </c>
      <c r="K4" s="17">
        <v>0.29861111111111099</v>
      </c>
      <c r="L4" s="17">
        <v>0.30902777777777801</v>
      </c>
      <c r="M4" s="17">
        <v>0.31944444444444398</v>
      </c>
      <c r="N4" s="17">
        <v>0.32986111111111099</v>
      </c>
      <c r="O4" s="17">
        <v>0.34027777777777701</v>
      </c>
      <c r="P4" s="17">
        <v>0.35069444444444398</v>
      </c>
      <c r="Q4" s="17">
        <v>0.36111111111110999</v>
      </c>
      <c r="R4" s="17">
        <v>0.37152777777777701</v>
      </c>
      <c r="S4" s="17">
        <v>0.38194444444444398</v>
      </c>
      <c r="T4" s="17">
        <v>0.39236111111110999</v>
      </c>
      <c r="U4" s="17">
        <v>0.40277777777777701</v>
      </c>
      <c r="V4" s="17">
        <v>0.41319444444444298</v>
      </c>
      <c r="W4" s="17">
        <v>0.42361111111110999</v>
      </c>
      <c r="X4" s="17">
        <v>0.43402777777777701</v>
      </c>
      <c r="Y4" s="17">
        <v>0.44444444444444298</v>
      </c>
      <c r="Z4" s="17">
        <v>0.45486111111110999</v>
      </c>
      <c r="AA4" s="17">
        <v>0.46527777777777701</v>
      </c>
      <c r="AB4" s="17">
        <v>0.47569444444444298</v>
      </c>
      <c r="AC4" s="17">
        <v>0.48611111111110999</v>
      </c>
      <c r="AD4" s="17">
        <v>0.49652777777777601</v>
      </c>
      <c r="AE4" s="17">
        <v>0.50694444444444398</v>
      </c>
      <c r="AF4" s="17">
        <v>0.51736111111111005</v>
      </c>
      <c r="AG4" s="17">
        <v>0.52777777777777601</v>
      </c>
      <c r="AH4" s="17">
        <v>0.53819444444444398</v>
      </c>
      <c r="AI4" s="17">
        <v>0.54861111111111005</v>
      </c>
      <c r="AJ4" s="17">
        <v>0.55902777777777601</v>
      </c>
      <c r="AK4" s="17">
        <v>0.56944444444444398</v>
      </c>
      <c r="AL4" s="17">
        <v>0.57986111111111005</v>
      </c>
      <c r="AM4" s="17">
        <v>0.59027777777777601</v>
      </c>
      <c r="AN4" s="17">
        <v>0.60069444444444398</v>
      </c>
      <c r="AO4" s="17">
        <v>0.61111111111110905</v>
      </c>
      <c r="AP4" s="17">
        <v>0.62152777777777601</v>
      </c>
      <c r="AQ4" s="17">
        <v>0.63194444444444398</v>
      </c>
      <c r="AR4" s="17">
        <v>0.64236111111110905</v>
      </c>
      <c r="AS4" s="17">
        <v>0.65277777777777601</v>
      </c>
      <c r="AT4" s="17">
        <v>0.66319444444444398</v>
      </c>
      <c r="AU4" s="17">
        <v>0.67361111111110905</v>
      </c>
      <c r="AV4" s="17">
        <v>0.68402777777777601</v>
      </c>
      <c r="AW4" s="17">
        <v>0.69444444444444198</v>
      </c>
      <c r="AX4" s="17">
        <v>0.70486111111110905</v>
      </c>
      <c r="AY4" s="17">
        <v>0.71527777777777601</v>
      </c>
      <c r="AZ4" s="17">
        <v>0.72569444444444198</v>
      </c>
      <c r="BA4" s="17">
        <v>0.73611111111110905</v>
      </c>
      <c r="BB4" s="17">
        <v>0.74652777777777601</v>
      </c>
      <c r="BC4" s="17">
        <v>0.75694444444444198</v>
      </c>
      <c r="BD4" s="17">
        <v>0.76736111111110905</v>
      </c>
      <c r="BE4" s="17">
        <v>0.77777777777777501</v>
      </c>
      <c r="BF4" s="17">
        <v>0.78819444444444198</v>
      </c>
      <c r="BG4" s="17">
        <v>0.79861111111110905</v>
      </c>
      <c r="BH4" s="17">
        <v>0.80902777777777501</v>
      </c>
      <c r="BI4" s="17">
        <v>0.81944444444444198</v>
      </c>
      <c r="BJ4" s="17">
        <v>0.82986111111110905</v>
      </c>
      <c r="BK4" s="17">
        <v>0.84027777777777501</v>
      </c>
      <c r="BL4" s="17">
        <v>0.85069444444444198</v>
      </c>
      <c r="BM4" s="17">
        <v>0.86111111111110905</v>
      </c>
      <c r="BN4" s="17">
        <v>0.87152777777777501</v>
      </c>
      <c r="BO4" s="17">
        <v>0.88194444444444198</v>
      </c>
      <c r="BP4" s="17">
        <v>0.89236111111110805</v>
      </c>
      <c r="BQ4" s="17">
        <v>0.90277777777777501</v>
      </c>
      <c r="BR4" s="17">
        <v>0.91319444444444198</v>
      </c>
      <c r="BS4" s="17">
        <v>0.92361111111110805</v>
      </c>
      <c r="BT4" s="17">
        <v>0.93402777777777501</v>
      </c>
      <c r="BU4" s="17">
        <v>0.94444444444444198</v>
      </c>
      <c r="BV4" s="17">
        <v>0.95486111111110805</v>
      </c>
      <c r="BW4" s="17">
        <v>0.96527777777777501</v>
      </c>
      <c r="BX4" s="17">
        <v>0.97569444444444198</v>
      </c>
      <c r="BY4" s="17">
        <v>0.98611111111110805</v>
      </c>
      <c r="BZ4" s="17">
        <v>0.99652777777777501</v>
      </c>
      <c r="CA4" s="17">
        <v>1.00694444444444</v>
      </c>
      <c r="CB4" s="17">
        <v>1.0173611111111101</v>
      </c>
      <c r="CC4" s="17">
        <v>1.0277777777777799</v>
      </c>
      <c r="CD4" s="17"/>
    </row>
    <row r="5" spans="1:82" s="12" customFormat="1" ht="12" customHeight="1" x14ac:dyDescent="0.25">
      <c r="A5" s="18" t="s">
        <v>22</v>
      </c>
      <c r="B5" s="17"/>
      <c r="C5" s="17">
        <f>C4+"0:03"</f>
        <v>0.21527777777777776</v>
      </c>
      <c r="D5" s="17">
        <f>D4+"0:03"</f>
        <v>0.22430555555555554</v>
      </c>
      <c r="E5" s="17"/>
      <c r="F5" s="17">
        <f>F4+"0:03"</f>
        <v>0.24583333333333332</v>
      </c>
      <c r="G5" s="17">
        <f t="shared" ref="G5:H5" si="0">G4+"0:03"</f>
        <v>0.2590277777777778</v>
      </c>
      <c r="H5" s="17">
        <f t="shared" si="0"/>
        <v>0.26944444444444443</v>
      </c>
      <c r="I5" s="17">
        <f t="shared" ref="I5:BT5" si="1">I4+"0:03"</f>
        <v>0.27986111111111134</v>
      </c>
      <c r="J5" s="17">
        <f t="shared" si="1"/>
        <v>0.2902777777777773</v>
      </c>
      <c r="K5" s="17">
        <f t="shared" si="1"/>
        <v>0.30069444444444432</v>
      </c>
      <c r="L5" s="17">
        <f t="shared" si="1"/>
        <v>0.31111111111111134</v>
      </c>
      <c r="M5" s="17">
        <f t="shared" si="1"/>
        <v>0.3215277777777773</v>
      </c>
      <c r="N5" s="17">
        <f t="shared" si="1"/>
        <v>0.33194444444444432</v>
      </c>
      <c r="O5" s="17">
        <f t="shared" si="1"/>
        <v>0.34236111111111034</v>
      </c>
      <c r="P5" s="17">
        <f t="shared" si="1"/>
        <v>0.3527777777777773</v>
      </c>
      <c r="Q5" s="17">
        <f t="shared" si="1"/>
        <v>0.36319444444444332</v>
      </c>
      <c r="R5" s="17">
        <f t="shared" si="1"/>
        <v>0.37361111111111034</v>
      </c>
      <c r="S5" s="17">
        <f t="shared" si="1"/>
        <v>0.3840277777777773</v>
      </c>
      <c r="T5" s="17">
        <f t="shared" si="1"/>
        <v>0.39444444444444332</v>
      </c>
      <c r="U5" s="17">
        <f t="shared" si="1"/>
        <v>0.40486111111111034</v>
      </c>
      <c r="V5" s="17">
        <f t="shared" si="1"/>
        <v>0.4152777777777763</v>
      </c>
      <c r="W5" s="17">
        <f t="shared" si="1"/>
        <v>0.42569444444444332</v>
      </c>
      <c r="X5" s="17">
        <f t="shared" si="1"/>
        <v>0.43611111111111034</v>
      </c>
      <c r="Y5" s="17">
        <f t="shared" si="1"/>
        <v>0.4465277777777763</v>
      </c>
      <c r="Z5" s="17">
        <f t="shared" si="1"/>
        <v>0.45694444444444332</v>
      </c>
      <c r="AA5" s="17">
        <f t="shared" si="1"/>
        <v>0.46736111111111034</v>
      </c>
      <c r="AB5" s="17">
        <f t="shared" si="1"/>
        <v>0.4777777777777763</v>
      </c>
      <c r="AC5" s="17">
        <f t="shared" si="1"/>
        <v>0.48819444444444332</v>
      </c>
      <c r="AD5" s="17">
        <f t="shared" si="1"/>
        <v>0.49861111111110934</v>
      </c>
      <c r="AE5" s="17">
        <f t="shared" si="1"/>
        <v>0.5090277777777773</v>
      </c>
      <c r="AF5" s="17">
        <f t="shared" si="1"/>
        <v>0.51944444444444338</v>
      </c>
      <c r="AG5" s="17">
        <f t="shared" si="1"/>
        <v>0.52986111111110934</v>
      </c>
      <c r="AH5" s="17">
        <f t="shared" si="1"/>
        <v>0.5402777777777773</v>
      </c>
      <c r="AI5" s="17">
        <f t="shared" si="1"/>
        <v>0.55069444444444338</v>
      </c>
      <c r="AJ5" s="17">
        <f t="shared" si="1"/>
        <v>0.56111111111110934</v>
      </c>
      <c r="AK5" s="17">
        <f t="shared" si="1"/>
        <v>0.5715277777777773</v>
      </c>
      <c r="AL5" s="17">
        <f t="shared" si="1"/>
        <v>0.58194444444444338</v>
      </c>
      <c r="AM5" s="17">
        <f t="shared" si="1"/>
        <v>0.59236111111110934</v>
      </c>
      <c r="AN5" s="17">
        <f t="shared" si="1"/>
        <v>0.6027777777777773</v>
      </c>
      <c r="AO5" s="17">
        <f t="shared" si="1"/>
        <v>0.61319444444444238</v>
      </c>
      <c r="AP5" s="17">
        <f t="shared" si="1"/>
        <v>0.62361111111110934</v>
      </c>
      <c r="AQ5" s="17">
        <f t="shared" si="1"/>
        <v>0.6340277777777773</v>
      </c>
      <c r="AR5" s="17">
        <f t="shared" si="1"/>
        <v>0.64444444444444238</v>
      </c>
      <c r="AS5" s="17">
        <f t="shared" si="1"/>
        <v>0.65486111111110934</v>
      </c>
      <c r="AT5" s="17">
        <f t="shared" si="1"/>
        <v>0.6652777777777773</v>
      </c>
      <c r="AU5" s="17">
        <f t="shared" si="1"/>
        <v>0.67569444444444238</v>
      </c>
      <c r="AV5" s="17">
        <f t="shared" si="1"/>
        <v>0.68611111111110934</v>
      </c>
      <c r="AW5" s="17">
        <f t="shared" si="1"/>
        <v>0.6965277777777753</v>
      </c>
      <c r="AX5" s="17">
        <f t="shared" si="1"/>
        <v>0.70694444444444238</v>
      </c>
      <c r="AY5" s="17">
        <f t="shared" si="1"/>
        <v>0.71736111111110934</v>
      </c>
      <c r="AZ5" s="17">
        <f t="shared" si="1"/>
        <v>0.7277777777777753</v>
      </c>
      <c r="BA5" s="17">
        <f t="shared" si="1"/>
        <v>0.73819444444444238</v>
      </c>
      <c r="BB5" s="17">
        <f t="shared" si="1"/>
        <v>0.74861111111110934</v>
      </c>
      <c r="BC5" s="17">
        <f t="shared" si="1"/>
        <v>0.7590277777777753</v>
      </c>
      <c r="BD5" s="17">
        <f t="shared" si="1"/>
        <v>0.76944444444444238</v>
      </c>
      <c r="BE5" s="17">
        <f t="shared" si="1"/>
        <v>0.77986111111110834</v>
      </c>
      <c r="BF5" s="17">
        <f t="shared" si="1"/>
        <v>0.7902777777777753</v>
      </c>
      <c r="BG5" s="17">
        <f t="shared" si="1"/>
        <v>0.80069444444444238</v>
      </c>
      <c r="BH5" s="17">
        <f t="shared" si="1"/>
        <v>0.81111111111110834</v>
      </c>
      <c r="BI5" s="17">
        <f t="shared" si="1"/>
        <v>0.8215277777777753</v>
      </c>
      <c r="BJ5" s="17">
        <f t="shared" si="1"/>
        <v>0.83194444444444238</v>
      </c>
      <c r="BK5" s="17">
        <f t="shared" si="1"/>
        <v>0.84236111111110834</v>
      </c>
      <c r="BL5" s="17">
        <f t="shared" si="1"/>
        <v>0.8527777777777753</v>
      </c>
      <c r="BM5" s="17">
        <f t="shared" si="1"/>
        <v>0.86319444444444238</v>
      </c>
      <c r="BN5" s="17">
        <f t="shared" si="1"/>
        <v>0.87361111111110834</v>
      </c>
      <c r="BO5" s="17">
        <f t="shared" si="1"/>
        <v>0.8840277777777753</v>
      </c>
      <c r="BP5" s="17">
        <f t="shared" si="1"/>
        <v>0.89444444444444138</v>
      </c>
      <c r="BQ5" s="17">
        <f t="shared" si="1"/>
        <v>0.90486111111110834</v>
      </c>
      <c r="BR5" s="17">
        <f t="shared" si="1"/>
        <v>0.9152777777777753</v>
      </c>
      <c r="BS5" s="17">
        <f t="shared" si="1"/>
        <v>0.92569444444444138</v>
      </c>
      <c r="BT5" s="17">
        <f t="shared" si="1"/>
        <v>0.93611111111110834</v>
      </c>
      <c r="BU5" s="17">
        <f t="shared" ref="BU5:CC5" si="2">BU4+"0:03"</f>
        <v>0.9465277777777753</v>
      </c>
      <c r="BV5" s="17">
        <f t="shared" si="2"/>
        <v>0.95694444444444138</v>
      </c>
      <c r="BW5" s="17">
        <f t="shared" si="2"/>
        <v>0.96736111111110834</v>
      </c>
      <c r="BX5" s="17">
        <f t="shared" si="2"/>
        <v>0.9777777777777753</v>
      </c>
      <c r="BY5" s="17">
        <f t="shared" si="2"/>
        <v>0.98819444444444138</v>
      </c>
      <c r="BZ5" s="17">
        <f t="shared" si="2"/>
        <v>0.99861111111110834</v>
      </c>
      <c r="CA5" s="17">
        <f t="shared" si="2"/>
        <v>1.0090277777777734</v>
      </c>
      <c r="CB5" s="17">
        <f t="shared" si="2"/>
        <v>1.0194444444444435</v>
      </c>
      <c r="CC5" s="17">
        <f t="shared" si="2"/>
        <v>1.0298611111111133</v>
      </c>
      <c r="CD5" s="17"/>
    </row>
    <row r="6" spans="1:82" s="12" customFormat="1" ht="12" customHeight="1" x14ac:dyDescent="0.25">
      <c r="A6" s="16" t="s">
        <v>17</v>
      </c>
      <c r="B6" s="17">
        <v>0.20833333333333334</v>
      </c>
      <c r="C6" s="17">
        <f>C5+"0:03"</f>
        <v>0.21736111111111109</v>
      </c>
      <c r="D6" s="17">
        <f>D5+"0:03"</f>
        <v>0.22638888888888886</v>
      </c>
      <c r="E6" s="17">
        <v>0.23819444444444446</v>
      </c>
      <c r="F6" s="17">
        <f>F5+"0:06"</f>
        <v>0.25</v>
      </c>
      <c r="G6" s="17">
        <f>G5+"0:06"</f>
        <v>0.26319444444444445</v>
      </c>
      <c r="H6" s="17">
        <f t="shared" ref="H6:I6" si="3">H5+"0:06"</f>
        <v>0.27361111111111108</v>
      </c>
      <c r="I6" s="17">
        <f t="shared" si="3"/>
        <v>0.28402777777777799</v>
      </c>
      <c r="J6" s="17">
        <f t="shared" ref="J6:K6" si="4">J5+"0:06"</f>
        <v>0.29444444444444395</v>
      </c>
      <c r="K6" s="17">
        <f t="shared" si="4"/>
        <v>0.30486111111111097</v>
      </c>
      <c r="L6" s="17">
        <f t="shared" ref="L6:M6" si="5">L5+"0:06"</f>
        <v>0.31527777777777799</v>
      </c>
      <c r="M6" s="17">
        <f t="shared" si="5"/>
        <v>0.32569444444444395</v>
      </c>
      <c r="N6" s="17">
        <f t="shared" ref="N6:O6" si="6">N5+"0:06"</f>
        <v>0.33611111111111097</v>
      </c>
      <c r="O6" s="17">
        <f t="shared" si="6"/>
        <v>0.34652777777777699</v>
      </c>
      <c r="P6" s="17">
        <f t="shared" ref="P6:Q6" si="7">P5+"0:06"</f>
        <v>0.35694444444444395</v>
      </c>
      <c r="Q6" s="17">
        <f t="shared" si="7"/>
        <v>0.36736111111110997</v>
      </c>
      <c r="R6" s="17">
        <f t="shared" ref="R6:S6" si="8">R5+"0:06"</f>
        <v>0.37777777777777699</v>
      </c>
      <c r="S6" s="17">
        <f t="shared" si="8"/>
        <v>0.38819444444444395</v>
      </c>
      <c r="T6" s="17">
        <f t="shared" ref="T6:U6" si="9">T5+"0:06"</f>
        <v>0.39861111111110997</v>
      </c>
      <c r="U6" s="17">
        <f t="shared" si="9"/>
        <v>0.40902777777777699</v>
      </c>
      <c r="V6" s="17">
        <f t="shared" ref="V6:W6" si="10">V5+"0:06"</f>
        <v>0.41944444444444295</v>
      </c>
      <c r="W6" s="17">
        <f t="shared" si="10"/>
        <v>0.42986111111110997</v>
      </c>
      <c r="X6" s="17">
        <f t="shared" ref="X6:Y6" si="11">X5+"0:06"</f>
        <v>0.44027777777777699</v>
      </c>
      <c r="Y6" s="17">
        <f t="shared" si="11"/>
        <v>0.45069444444444295</v>
      </c>
      <c r="Z6" s="17">
        <f t="shared" ref="Z6:AA6" si="12">Z5+"0:06"</f>
        <v>0.46111111111110997</v>
      </c>
      <c r="AA6" s="17">
        <f t="shared" si="12"/>
        <v>0.47152777777777699</v>
      </c>
      <c r="AB6" s="17">
        <f t="shared" ref="AB6:AC6" si="13">AB5+"0:06"</f>
        <v>0.48194444444444295</v>
      </c>
      <c r="AC6" s="17">
        <f t="shared" si="13"/>
        <v>0.49236111111110997</v>
      </c>
      <c r="AD6" s="17">
        <f t="shared" ref="AD6:AE6" si="14">AD5+"0:06"</f>
        <v>0.50277777777777599</v>
      </c>
      <c r="AE6" s="17">
        <f t="shared" si="14"/>
        <v>0.51319444444444395</v>
      </c>
      <c r="AF6" s="17">
        <f t="shared" ref="AF6:AG6" si="15">AF5+"0:06"</f>
        <v>0.52361111111111003</v>
      </c>
      <c r="AG6" s="17">
        <f t="shared" si="15"/>
        <v>0.53402777777777599</v>
      </c>
      <c r="AH6" s="17">
        <f t="shared" ref="AH6:AI6" si="16">AH5+"0:06"</f>
        <v>0.54444444444444395</v>
      </c>
      <c r="AI6" s="17">
        <f t="shared" si="16"/>
        <v>0.55486111111111003</v>
      </c>
      <c r="AJ6" s="17">
        <f t="shared" ref="AJ6:AK6" si="17">AJ5+"0:06"</f>
        <v>0.56527777777777599</v>
      </c>
      <c r="AK6" s="17">
        <f t="shared" si="17"/>
        <v>0.57569444444444395</v>
      </c>
      <c r="AL6" s="17">
        <f t="shared" ref="AL6:AM6" si="18">AL5+"0:06"</f>
        <v>0.58611111111111003</v>
      </c>
      <c r="AM6" s="17">
        <f t="shared" si="18"/>
        <v>0.59652777777777599</v>
      </c>
      <c r="AN6" s="17">
        <f t="shared" ref="AN6:AO6" si="19">AN5+"0:06"</f>
        <v>0.60694444444444395</v>
      </c>
      <c r="AO6" s="17">
        <f t="shared" si="19"/>
        <v>0.61736111111110903</v>
      </c>
      <c r="AP6" s="17">
        <f t="shared" ref="AP6:AQ6" si="20">AP5+"0:06"</f>
        <v>0.62777777777777599</v>
      </c>
      <c r="AQ6" s="17">
        <f t="shared" si="20"/>
        <v>0.63819444444444395</v>
      </c>
      <c r="AR6" s="17">
        <f t="shared" ref="AR6:AS6" si="21">AR5+"0:06"</f>
        <v>0.64861111111110903</v>
      </c>
      <c r="AS6" s="17">
        <f t="shared" si="21"/>
        <v>0.65902777777777599</v>
      </c>
      <c r="AT6" s="17">
        <f t="shared" ref="AT6:AU6" si="22">AT5+"0:06"</f>
        <v>0.66944444444444395</v>
      </c>
      <c r="AU6" s="17">
        <f t="shared" si="22"/>
        <v>0.67986111111110903</v>
      </c>
      <c r="AV6" s="17">
        <f t="shared" ref="AV6:AW6" si="23">AV5+"0:06"</f>
        <v>0.69027777777777599</v>
      </c>
      <c r="AW6" s="17">
        <f t="shared" si="23"/>
        <v>0.70069444444444196</v>
      </c>
      <c r="AX6" s="17">
        <f t="shared" ref="AX6:AY6" si="24">AX5+"0:06"</f>
        <v>0.71111111111110903</v>
      </c>
      <c r="AY6" s="17">
        <f t="shared" si="24"/>
        <v>0.72152777777777599</v>
      </c>
      <c r="AZ6" s="17">
        <f t="shared" ref="AZ6:BA6" si="25">AZ5+"0:06"</f>
        <v>0.73194444444444196</v>
      </c>
      <c r="BA6" s="17">
        <f t="shared" si="25"/>
        <v>0.74236111111110903</v>
      </c>
      <c r="BB6" s="17">
        <f t="shared" ref="BB6:BC6" si="26">BB5+"0:06"</f>
        <v>0.75277777777777599</v>
      </c>
      <c r="BC6" s="17">
        <f t="shared" si="26"/>
        <v>0.76319444444444196</v>
      </c>
      <c r="BD6" s="17">
        <f t="shared" ref="BD6:BE6" si="27">BD5+"0:06"</f>
        <v>0.77361111111110903</v>
      </c>
      <c r="BE6" s="17">
        <f t="shared" si="27"/>
        <v>0.78402777777777499</v>
      </c>
      <c r="BF6" s="17">
        <f t="shared" ref="BF6:BG6" si="28">BF5+"0:06"</f>
        <v>0.79444444444444196</v>
      </c>
      <c r="BG6" s="17">
        <f t="shared" si="28"/>
        <v>0.80486111111110903</v>
      </c>
      <c r="BH6" s="17">
        <f t="shared" ref="BH6:BI6" si="29">BH5+"0:06"</f>
        <v>0.81527777777777499</v>
      </c>
      <c r="BI6" s="17">
        <f t="shared" si="29"/>
        <v>0.82569444444444196</v>
      </c>
      <c r="BJ6" s="17">
        <f t="shared" ref="BJ6:BK6" si="30">BJ5+"0:06"</f>
        <v>0.83611111111110903</v>
      </c>
      <c r="BK6" s="17">
        <f t="shared" si="30"/>
        <v>0.84652777777777499</v>
      </c>
      <c r="BL6" s="17">
        <f t="shared" ref="BL6:BM6" si="31">BL5+"0:06"</f>
        <v>0.85694444444444196</v>
      </c>
      <c r="BM6" s="17">
        <f t="shared" si="31"/>
        <v>0.86736111111110903</v>
      </c>
      <c r="BN6" s="17">
        <f t="shared" ref="BN6:BO6" si="32">BN5+"0:06"</f>
        <v>0.87777777777777499</v>
      </c>
      <c r="BO6" s="17">
        <f t="shared" si="32"/>
        <v>0.88819444444444196</v>
      </c>
      <c r="BP6" s="17">
        <f t="shared" ref="BP6:BQ6" si="33">BP5+"0:06"</f>
        <v>0.89861111111110803</v>
      </c>
      <c r="BQ6" s="17">
        <f t="shared" si="33"/>
        <v>0.90902777777777499</v>
      </c>
      <c r="BR6" s="17">
        <f t="shared" ref="BR6:BS6" si="34">BR5+"0:06"</f>
        <v>0.91944444444444196</v>
      </c>
      <c r="BS6" s="17">
        <f t="shared" si="34"/>
        <v>0.92986111111110803</v>
      </c>
      <c r="BT6" s="17">
        <f t="shared" ref="BT6:BU6" si="35">BT5+"0:06"</f>
        <v>0.94027777777777499</v>
      </c>
      <c r="BU6" s="17">
        <f t="shared" si="35"/>
        <v>0.95069444444444196</v>
      </c>
      <c r="BV6" s="17">
        <f t="shared" ref="BV6:BW6" si="36">BV5+"0:06"</f>
        <v>0.96111111111110803</v>
      </c>
      <c r="BW6" s="17">
        <f t="shared" si="36"/>
        <v>0.97152777777777499</v>
      </c>
      <c r="BX6" s="17">
        <f t="shared" ref="BX6:BY6" si="37">BX5+"0:06"</f>
        <v>0.98194444444444196</v>
      </c>
      <c r="BY6" s="17">
        <f t="shared" si="37"/>
        <v>0.99236111111110803</v>
      </c>
      <c r="BZ6" s="17">
        <f t="shared" ref="BZ6:CA6" si="38">BZ5+"0:06"</f>
        <v>1.0027777777777751</v>
      </c>
      <c r="CA6" s="17">
        <f t="shared" si="38"/>
        <v>1.0131944444444401</v>
      </c>
      <c r="CB6" s="17">
        <f t="shared" ref="CB6:CC6" si="39">CB5+"0:06"</f>
        <v>1.0236111111111101</v>
      </c>
      <c r="CC6" s="17">
        <f t="shared" si="39"/>
        <v>1.03402777777778</v>
      </c>
      <c r="CD6" s="17"/>
    </row>
    <row r="7" spans="1:82" s="12" customFormat="1" ht="12" customHeight="1" x14ac:dyDescent="0.25">
      <c r="A7" s="18" t="s">
        <v>22</v>
      </c>
      <c r="B7" s="17">
        <f>B6+"0:03"</f>
        <v>0.21041666666666667</v>
      </c>
      <c r="C7" s="17">
        <f>C6+"0:03"</f>
        <v>0.21944444444444441</v>
      </c>
      <c r="D7" s="17"/>
      <c r="E7" s="17">
        <f>E6+"0:03"</f>
        <v>0.24027777777777778</v>
      </c>
      <c r="F7" s="17">
        <f>F6+"0:03"</f>
        <v>0.25208333333333333</v>
      </c>
      <c r="G7" s="17">
        <f t="shared" ref="G7:H8" si="40">G6+"0:03"</f>
        <v>0.26527777777777778</v>
      </c>
      <c r="H7" s="17">
        <f t="shared" si="40"/>
        <v>0.27569444444444441</v>
      </c>
      <c r="I7" s="17">
        <f t="shared" ref="I7:BT7" si="41">I6+"0:03"</f>
        <v>0.28611111111111132</v>
      </c>
      <c r="J7" s="17">
        <f t="shared" si="41"/>
        <v>0.29652777777777728</v>
      </c>
      <c r="K7" s="17">
        <f t="shared" si="41"/>
        <v>0.3069444444444443</v>
      </c>
      <c r="L7" s="17">
        <f t="shared" si="41"/>
        <v>0.31736111111111132</v>
      </c>
      <c r="M7" s="17">
        <f t="shared" si="41"/>
        <v>0.32777777777777728</v>
      </c>
      <c r="N7" s="17">
        <f t="shared" si="41"/>
        <v>0.3381944444444443</v>
      </c>
      <c r="O7" s="17">
        <f t="shared" si="41"/>
        <v>0.34861111111111032</v>
      </c>
      <c r="P7" s="17">
        <f t="shared" si="41"/>
        <v>0.35902777777777728</v>
      </c>
      <c r="Q7" s="17">
        <f t="shared" si="41"/>
        <v>0.3694444444444433</v>
      </c>
      <c r="R7" s="17">
        <f t="shared" si="41"/>
        <v>0.37986111111111032</v>
      </c>
      <c r="S7" s="17">
        <f t="shared" si="41"/>
        <v>0.39027777777777728</v>
      </c>
      <c r="T7" s="17">
        <f t="shared" si="41"/>
        <v>0.4006944444444433</v>
      </c>
      <c r="U7" s="17">
        <f t="shared" si="41"/>
        <v>0.41111111111111032</v>
      </c>
      <c r="V7" s="17">
        <f t="shared" si="41"/>
        <v>0.42152777777777628</v>
      </c>
      <c r="W7" s="17">
        <f t="shared" si="41"/>
        <v>0.4319444444444433</v>
      </c>
      <c r="X7" s="17">
        <f t="shared" si="41"/>
        <v>0.44236111111111032</v>
      </c>
      <c r="Y7" s="17">
        <f t="shared" si="41"/>
        <v>0.45277777777777628</v>
      </c>
      <c r="Z7" s="17">
        <f t="shared" si="41"/>
        <v>0.4631944444444433</v>
      </c>
      <c r="AA7" s="17">
        <f t="shared" si="41"/>
        <v>0.47361111111111032</v>
      </c>
      <c r="AB7" s="17">
        <f t="shared" si="41"/>
        <v>0.48402777777777628</v>
      </c>
      <c r="AC7" s="17">
        <f t="shared" si="41"/>
        <v>0.4944444444444433</v>
      </c>
      <c r="AD7" s="17">
        <f t="shared" si="41"/>
        <v>0.50486111111110932</v>
      </c>
      <c r="AE7" s="17">
        <f t="shared" si="41"/>
        <v>0.51527777777777728</v>
      </c>
      <c r="AF7" s="17">
        <f t="shared" si="41"/>
        <v>0.52569444444444335</v>
      </c>
      <c r="AG7" s="17">
        <f t="shared" si="41"/>
        <v>0.53611111111110932</v>
      </c>
      <c r="AH7" s="17">
        <f t="shared" si="41"/>
        <v>0.54652777777777728</v>
      </c>
      <c r="AI7" s="17">
        <f t="shared" si="41"/>
        <v>0.55694444444444335</v>
      </c>
      <c r="AJ7" s="17">
        <f t="shared" si="41"/>
        <v>0.56736111111110932</v>
      </c>
      <c r="AK7" s="17">
        <f t="shared" si="41"/>
        <v>0.57777777777777728</v>
      </c>
      <c r="AL7" s="17">
        <f t="shared" si="41"/>
        <v>0.58819444444444335</v>
      </c>
      <c r="AM7" s="17">
        <f t="shared" si="41"/>
        <v>0.59861111111110932</v>
      </c>
      <c r="AN7" s="17">
        <f t="shared" si="41"/>
        <v>0.60902777777777728</v>
      </c>
      <c r="AO7" s="17">
        <f t="shared" si="41"/>
        <v>0.61944444444444235</v>
      </c>
      <c r="AP7" s="17">
        <f t="shared" si="41"/>
        <v>0.62986111111110932</v>
      </c>
      <c r="AQ7" s="17">
        <f t="shared" si="41"/>
        <v>0.64027777777777728</v>
      </c>
      <c r="AR7" s="17">
        <f t="shared" si="41"/>
        <v>0.65069444444444235</v>
      </c>
      <c r="AS7" s="17">
        <f t="shared" si="41"/>
        <v>0.66111111111110932</v>
      </c>
      <c r="AT7" s="17">
        <f t="shared" si="41"/>
        <v>0.67152777777777728</v>
      </c>
      <c r="AU7" s="17">
        <f t="shared" si="41"/>
        <v>0.68194444444444235</v>
      </c>
      <c r="AV7" s="17">
        <f t="shared" si="41"/>
        <v>0.69236111111110932</v>
      </c>
      <c r="AW7" s="17">
        <f t="shared" si="41"/>
        <v>0.70277777777777528</v>
      </c>
      <c r="AX7" s="17">
        <f t="shared" si="41"/>
        <v>0.71319444444444235</v>
      </c>
      <c r="AY7" s="17">
        <f t="shared" si="41"/>
        <v>0.72361111111110932</v>
      </c>
      <c r="AZ7" s="17">
        <f t="shared" si="41"/>
        <v>0.73402777777777528</v>
      </c>
      <c r="BA7" s="17">
        <f t="shared" si="41"/>
        <v>0.74444444444444235</v>
      </c>
      <c r="BB7" s="17">
        <f t="shared" si="41"/>
        <v>0.75486111111110932</v>
      </c>
      <c r="BC7" s="17">
        <f t="shared" si="41"/>
        <v>0.76527777777777528</v>
      </c>
      <c r="BD7" s="17">
        <f t="shared" si="41"/>
        <v>0.77569444444444235</v>
      </c>
      <c r="BE7" s="17">
        <f t="shared" si="41"/>
        <v>0.78611111111110832</v>
      </c>
      <c r="BF7" s="17">
        <f t="shared" si="41"/>
        <v>0.79652777777777528</v>
      </c>
      <c r="BG7" s="17">
        <f t="shared" si="41"/>
        <v>0.80694444444444235</v>
      </c>
      <c r="BH7" s="17">
        <f t="shared" si="41"/>
        <v>0.81736111111110832</v>
      </c>
      <c r="BI7" s="17">
        <f t="shared" si="41"/>
        <v>0.82777777777777528</v>
      </c>
      <c r="BJ7" s="17">
        <f t="shared" si="41"/>
        <v>0.83819444444444235</v>
      </c>
      <c r="BK7" s="17">
        <f t="shared" si="41"/>
        <v>0.84861111111110832</v>
      </c>
      <c r="BL7" s="17">
        <f t="shared" si="41"/>
        <v>0.85902777777777528</v>
      </c>
      <c r="BM7" s="17">
        <f t="shared" si="41"/>
        <v>0.86944444444444235</v>
      </c>
      <c r="BN7" s="17">
        <f t="shared" si="41"/>
        <v>0.87986111111110832</v>
      </c>
      <c r="BO7" s="17">
        <f t="shared" si="41"/>
        <v>0.89027777777777528</v>
      </c>
      <c r="BP7" s="17">
        <f t="shared" si="41"/>
        <v>0.90069444444444136</v>
      </c>
      <c r="BQ7" s="17">
        <f t="shared" si="41"/>
        <v>0.91111111111110832</v>
      </c>
      <c r="BR7" s="17">
        <f t="shared" si="41"/>
        <v>0.92152777777777528</v>
      </c>
      <c r="BS7" s="17">
        <f t="shared" si="41"/>
        <v>0.93194444444444136</v>
      </c>
      <c r="BT7" s="17">
        <f t="shared" si="41"/>
        <v>0.94236111111110832</v>
      </c>
      <c r="BU7" s="17">
        <f t="shared" ref="BU7:CC7" si="42">BU6+"0:03"</f>
        <v>0.95277777777777528</v>
      </c>
      <c r="BV7" s="17">
        <f t="shared" si="42"/>
        <v>0.96319444444444136</v>
      </c>
      <c r="BW7" s="17">
        <f t="shared" si="42"/>
        <v>0.97361111111110832</v>
      </c>
      <c r="BX7" s="17">
        <f t="shared" si="42"/>
        <v>0.98402777777777528</v>
      </c>
      <c r="BY7" s="17">
        <f t="shared" si="42"/>
        <v>0.99444444444444136</v>
      </c>
      <c r="BZ7" s="17">
        <f t="shared" si="42"/>
        <v>1.0048611111111085</v>
      </c>
      <c r="CA7" s="17">
        <f t="shared" si="42"/>
        <v>1.0152777777777735</v>
      </c>
      <c r="CB7" s="17">
        <f t="shared" si="42"/>
        <v>1.0256944444444436</v>
      </c>
      <c r="CC7" s="17">
        <f t="shared" si="42"/>
        <v>1.0361111111111134</v>
      </c>
      <c r="CD7" s="17"/>
    </row>
    <row r="8" spans="1:82" s="12" customFormat="1" ht="12" customHeight="1" x14ac:dyDescent="0.25">
      <c r="A8" s="16" t="s">
        <v>11</v>
      </c>
      <c r="B8" s="17">
        <f>B7+"0:03"</f>
        <v>0.21249999999999999</v>
      </c>
      <c r="C8" s="17">
        <f>C7+"0:03"</f>
        <v>0.22152777777777774</v>
      </c>
      <c r="D8" s="17"/>
      <c r="E8" s="17">
        <f>E7+"0:03"</f>
        <v>0.24236111111111111</v>
      </c>
      <c r="F8" s="17">
        <f>F7+"0:03"</f>
        <v>0.25416666666666665</v>
      </c>
      <c r="G8" s="17">
        <f t="shared" si="40"/>
        <v>0.2673611111111111</v>
      </c>
      <c r="H8" s="17">
        <f t="shared" si="40"/>
        <v>0.27777777777777773</v>
      </c>
      <c r="I8" s="17">
        <f t="shared" ref="I8:BT8" si="43">I7+"0:03"</f>
        <v>0.28819444444444464</v>
      </c>
      <c r="J8" s="17">
        <f t="shared" si="43"/>
        <v>0.29861111111111061</v>
      </c>
      <c r="K8" s="17">
        <f t="shared" si="43"/>
        <v>0.30902777777777762</v>
      </c>
      <c r="L8" s="17">
        <f t="shared" si="43"/>
        <v>0.31944444444444464</v>
      </c>
      <c r="M8" s="17">
        <f t="shared" si="43"/>
        <v>0.32986111111111061</v>
      </c>
      <c r="N8" s="17">
        <f t="shared" si="43"/>
        <v>0.34027777777777762</v>
      </c>
      <c r="O8" s="17">
        <f t="shared" si="43"/>
        <v>0.35069444444444364</v>
      </c>
      <c r="P8" s="17">
        <f t="shared" si="43"/>
        <v>0.36111111111111061</v>
      </c>
      <c r="Q8" s="17">
        <f t="shared" si="43"/>
        <v>0.37152777777777662</v>
      </c>
      <c r="R8" s="17">
        <f t="shared" si="43"/>
        <v>0.38194444444444364</v>
      </c>
      <c r="S8" s="17">
        <f t="shared" si="43"/>
        <v>0.39236111111111061</v>
      </c>
      <c r="T8" s="17">
        <f t="shared" si="43"/>
        <v>0.40277777777777662</v>
      </c>
      <c r="U8" s="17">
        <f t="shared" si="43"/>
        <v>0.41319444444444364</v>
      </c>
      <c r="V8" s="17">
        <f t="shared" si="43"/>
        <v>0.42361111111110961</v>
      </c>
      <c r="W8" s="17">
        <f t="shared" si="43"/>
        <v>0.43402777777777662</v>
      </c>
      <c r="X8" s="17">
        <f t="shared" si="43"/>
        <v>0.44444444444444364</v>
      </c>
      <c r="Y8" s="17">
        <f t="shared" si="43"/>
        <v>0.45486111111110961</v>
      </c>
      <c r="Z8" s="17">
        <f t="shared" si="43"/>
        <v>0.46527777777777662</v>
      </c>
      <c r="AA8" s="17">
        <f t="shared" si="43"/>
        <v>0.47569444444444364</v>
      </c>
      <c r="AB8" s="17">
        <f t="shared" si="43"/>
        <v>0.48611111111110961</v>
      </c>
      <c r="AC8" s="17">
        <f t="shared" si="43"/>
        <v>0.49652777777777662</v>
      </c>
      <c r="AD8" s="17">
        <f t="shared" si="43"/>
        <v>0.50694444444444264</v>
      </c>
      <c r="AE8" s="17">
        <f t="shared" si="43"/>
        <v>0.51736111111111061</v>
      </c>
      <c r="AF8" s="17">
        <f t="shared" si="43"/>
        <v>0.52777777777777668</v>
      </c>
      <c r="AG8" s="17">
        <f t="shared" si="43"/>
        <v>0.53819444444444264</v>
      </c>
      <c r="AH8" s="17">
        <f t="shared" si="43"/>
        <v>0.54861111111111061</v>
      </c>
      <c r="AI8" s="17">
        <f t="shared" si="43"/>
        <v>0.55902777777777668</v>
      </c>
      <c r="AJ8" s="17">
        <f t="shared" si="43"/>
        <v>0.56944444444444264</v>
      </c>
      <c r="AK8" s="17">
        <f t="shared" si="43"/>
        <v>0.57986111111111061</v>
      </c>
      <c r="AL8" s="17">
        <f t="shared" si="43"/>
        <v>0.59027777777777668</v>
      </c>
      <c r="AM8" s="17">
        <f t="shared" si="43"/>
        <v>0.60069444444444264</v>
      </c>
      <c r="AN8" s="17">
        <f t="shared" si="43"/>
        <v>0.61111111111111061</v>
      </c>
      <c r="AO8" s="17">
        <f t="shared" si="43"/>
        <v>0.62152777777777568</v>
      </c>
      <c r="AP8" s="17">
        <f t="shared" si="43"/>
        <v>0.63194444444444264</v>
      </c>
      <c r="AQ8" s="17">
        <f t="shared" si="43"/>
        <v>0.64236111111111061</v>
      </c>
      <c r="AR8" s="17">
        <f t="shared" si="43"/>
        <v>0.65277777777777568</v>
      </c>
      <c r="AS8" s="17">
        <f t="shared" si="43"/>
        <v>0.66319444444444264</v>
      </c>
      <c r="AT8" s="17">
        <f t="shared" si="43"/>
        <v>0.67361111111111061</v>
      </c>
      <c r="AU8" s="17">
        <f t="shared" si="43"/>
        <v>0.68402777777777568</v>
      </c>
      <c r="AV8" s="17">
        <f t="shared" si="43"/>
        <v>0.69444444444444264</v>
      </c>
      <c r="AW8" s="17">
        <f t="shared" si="43"/>
        <v>0.70486111111110861</v>
      </c>
      <c r="AX8" s="17">
        <f t="shared" si="43"/>
        <v>0.71527777777777568</v>
      </c>
      <c r="AY8" s="17">
        <f t="shared" si="43"/>
        <v>0.72569444444444264</v>
      </c>
      <c r="AZ8" s="17">
        <f t="shared" si="43"/>
        <v>0.73611111111110861</v>
      </c>
      <c r="BA8" s="17">
        <f t="shared" si="43"/>
        <v>0.74652777777777568</v>
      </c>
      <c r="BB8" s="17">
        <f t="shared" si="43"/>
        <v>0.75694444444444264</v>
      </c>
      <c r="BC8" s="17">
        <f t="shared" si="43"/>
        <v>0.76736111111110861</v>
      </c>
      <c r="BD8" s="17">
        <f t="shared" si="43"/>
        <v>0.77777777777777568</v>
      </c>
      <c r="BE8" s="17">
        <f t="shared" si="43"/>
        <v>0.78819444444444164</v>
      </c>
      <c r="BF8" s="17">
        <f t="shared" si="43"/>
        <v>0.79861111111110861</v>
      </c>
      <c r="BG8" s="17">
        <f t="shared" si="43"/>
        <v>0.80902777777777568</v>
      </c>
      <c r="BH8" s="17">
        <f t="shared" si="43"/>
        <v>0.81944444444444164</v>
      </c>
      <c r="BI8" s="17">
        <f t="shared" si="43"/>
        <v>0.82986111111110861</v>
      </c>
      <c r="BJ8" s="17">
        <f t="shared" si="43"/>
        <v>0.84027777777777568</v>
      </c>
      <c r="BK8" s="17">
        <f t="shared" si="43"/>
        <v>0.85069444444444164</v>
      </c>
      <c r="BL8" s="17">
        <f t="shared" si="43"/>
        <v>0.86111111111110861</v>
      </c>
      <c r="BM8" s="17">
        <f t="shared" si="43"/>
        <v>0.87152777777777568</v>
      </c>
      <c r="BN8" s="17">
        <f t="shared" si="43"/>
        <v>0.88194444444444164</v>
      </c>
      <c r="BO8" s="17">
        <f t="shared" si="43"/>
        <v>0.89236111111110861</v>
      </c>
      <c r="BP8" s="17">
        <f t="shared" si="43"/>
        <v>0.90277777777777468</v>
      </c>
      <c r="BQ8" s="17">
        <f t="shared" si="43"/>
        <v>0.91319444444444164</v>
      </c>
      <c r="BR8" s="17">
        <f t="shared" si="43"/>
        <v>0.92361111111110861</v>
      </c>
      <c r="BS8" s="17">
        <f t="shared" si="43"/>
        <v>0.93402777777777468</v>
      </c>
      <c r="BT8" s="17">
        <f t="shared" si="43"/>
        <v>0.94444444444444164</v>
      </c>
      <c r="BU8" s="17">
        <f t="shared" ref="BU8:CC8" si="44">BU7+"0:03"</f>
        <v>0.95486111111110861</v>
      </c>
      <c r="BV8" s="17">
        <f t="shared" si="44"/>
        <v>0.96527777777777468</v>
      </c>
      <c r="BW8" s="17">
        <f t="shared" si="44"/>
        <v>0.97569444444444164</v>
      </c>
      <c r="BX8" s="17">
        <f t="shared" si="44"/>
        <v>0.98611111111110861</v>
      </c>
      <c r="BY8" s="17">
        <f t="shared" si="44"/>
        <v>0.99652777777777468</v>
      </c>
      <c r="BZ8" s="17">
        <f t="shared" si="44"/>
        <v>1.006944444444442</v>
      </c>
      <c r="CA8" s="17">
        <f t="shared" si="44"/>
        <v>1.0173611111111069</v>
      </c>
      <c r="CB8" s="17">
        <f t="shared" si="44"/>
        <v>1.027777777777777</v>
      </c>
      <c r="CC8" s="17">
        <f t="shared" si="44"/>
        <v>1.0381944444444469</v>
      </c>
      <c r="CD8" s="17"/>
    </row>
  </sheetData>
  <pageMargins left="0.39370078740157483" right="0.39370078740157483" top="1.0629921259842521" bottom="0.78740157480314965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&amp;L&amp;"Arial,Bold"&amp;14TRANSDEV&amp;C&amp;"Arial,Bold"&amp;12Route 42T1:   West Ryde - Denistone - Eastwood   MINIBUS&amp;R&amp;"Arial,Bold"&amp;12
&amp;F</oddHeader>
    <oddFooter>&amp;L&amp;"Arial,Bold"COMMERCIAL and CONFIDENTIAL&amp;R&amp;"Arial,Regular"&amp;8File: &amp;A &amp;F 
Printed &amp;D &amp;T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W11"/>
  <sheetViews>
    <sheetView workbookViewId="0">
      <selection activeCell="G40" sqref="G40"/>
    </sheetView>
  </sheetViews>
  <sheetFormatPr defaultColWidth="9.109375" defaultRowHeight="13.2" x14ac:dyDescent="0.25"/>
  <cols>
    <col min="1" max="1" width="17.33203125" style="8" customWidth="1"/>
    <col min="2" max="71" width="5.6640625" style="8" customWidth="1"/>
    <col min="72" max="72" width="9.109375" style="8"/>
    <col min="73" max="73" width="10.33203125" style="8" bestFit="1" customWidth="1"/>
    <col min="74" max="16384" width="9.109375" style="8"/>
  </cols>
  <sheetData>
    <row r="1" spans="1:75" s="10" customFormat="1" ht="13.8" x14ac:dyDescent="0.25">
      <c r="A1" s="6" t="s">
        <v>5</v>
      </c>
      <c r="B1" s="1" t="s">
        <v>32</v>
      </c>
      <c r="C1" s="1" t="s">
        <v>32</v>
      </c>
      <c r="D1" s="1" t="s">
        <v>0</v>
      </c>
      <c r="E1" s="1" t="s">
        <v>32</v>
      </c>
      <c r="F1" s="1" t="s">
        <v>32</v>
      </c>
      <c r="G1" s="1" t="s">
        <v>32</v>
      </c>
      <c r="H1" s="1" t="s">
        <v>32</v>
      </c>
      <c r="I1" s="1" t="s">
        <v>32</v>
      </c>
      <c r="J1" s="1" t="s">
        <v>32</v>
      </c>
      <c r="K1" s="1" t="s">
        <v>0</v>
      </c>
      <c r="L1" s="1" t="s">
        <v>32</v>
      </c>
      <c r="M1" s="1" t="s">
        <v>32</v>
      </c>
      <c r="N1" s="1" t="s">
        <v>32</v>
      </c>
      <c r="O1" s="1" t="s">
        <v>32</v>
      </c>
      <c r="P1" s="1" t="s">
        <v>32</v>
      </c>
      <c r="Q1" s="1" t="s">
        <v>32</v>
      </c>
      <c r="R1" s="1" t="s">
        <v>0</v>
      </c>
      <c r="S1" s="1" t="s">
        <v>32</v>
      </c>
      <c r="T1" s="1" t="s">
        <v>32</v>
      </c>
      <c r="U1" s="1" t="s">
        <v>32</v>
      </c>
      <c r="V1" s="1" t="s">
        <v>32</v>
      </c>
      <c r="W1" s="1" t="s">
        <v>32</v>
      </c>
      <c r="X1" s="1" t="s">
        <v>32</v>
      </c>
      <c r="Y1" s="1" t="s">
        <v>32</v>
      </c>
      <c r="Z1" s="1" t="s">
        <v>32</v>
      </c>
      <c r="AA1" s="1" t="s">
        <v>0</v>
      </c>
      <c r="AB1" s="1" t="s">
        <v>32</v>
      </c>
      <c r="AC1" s="1" t="s">
        <v>32</v>
      </c>
      <c r="AD1" s="1" t="s">
        <v>32</v>
      </c>
      <c r="AE1" s="1" t="s">
        <v>32</v>
      </c>
      <c r="AF1" s="1" t="s">
        <v>32</v>
      </c>
      <c r="AG1" s="1" t="s">
        <v>32</v>
      </c>
      <c r="AH1" s="1" t="s">
        <v>0</v>
      </c>
      <c r="AI1" s="1" t="s">
        <v>32</v>
      </c>
      <c r="AJ1" s="1" t="s">
        <v>32</v>
      </c>
      <c r="AK1" s="1" t="s">
        <v>32</v>
      </c>
      <c r="AL1" s="1" t="s">
        <v>32</v>
      </c>
      <c r="AM1" s="1" t="s">
        <v>32</v>
      </c>
      <c r="AN1" s="1" t="s">
        <v>32</v>
      </c>
      <c r="AO1" s="1" t="s">
        <v>0</v>
      </c>
      <c r="AP1" s="1" t="s">
        <v>32</v>
      </c>
      <c r="AQ1" s="1" t="s">
        <v>32</v>
      </c>
      <c r="AR1" s="1" t="s">
        <v>32</v>
      </c>
      <c r="AS1" s="1" t="s">
        <v>0</v>
      </c>
      <c r="AT1" s="1" t="s">
        <v>32</v>
      </c>
      <c r="AU1" s="1" t="s">
        <v>32</v>
      </c>
      <c r="AV1" s="1" t="s">
        <v>0</v>
      </c>
      <c r="AW1" s="1" t="s">
        <v>32</v>
      </c>
      <c r="AX1" s="1" t="s">
        <v>32</v>
      </c>
      <c r="AY1" s="1" t="s">
        <v>32</v>
      </c>
      <c r="AZ1" s="1" t="s">
        <v>0</v>
      </c>
      <c r="BA1" s="1" t="s">
        <v>32</v>
      </c>
      <c r="BB1" s="1" t="s">
        <v>32</v>
      </c>
      <c r="BC1" s="1" t="s">
        <v>32</v>
      </c>
      <c r="BD1" s="1" t="s">
        <v>32</v>
      </c>
      <c r="BE1" s="1" t="s">
        <v>0</v>
      </c>
      <c r="BF1" s="1" t="s">
        <v>32</v>
      </c>
      <c r="BG1" s="1" t="s">
        <v>32</v>
      </c>
      <c r="BH1" s="1" t="s">
        <v>32</v>
      </c>
      <c r="BI1" s="1" t="s">
        <v>32</v>
      </c>
      <c r="BJ1" s="1" t="s">
        <v>0</v>
      </c>
      <c r="BK1" s="1" t="s">
        <v>0</v>
      </c>
      <c r="BL1" s="1" t="s">
        <v>32</v>
      </c>
      <c r="BM1" s="1" t="s">
        <v>0</v>
      </c>
      <c r="BN1" s="1" t="s">
        <v>32</v>
      </c>
      <c r="BO1" s="1" t="s">
        <v>32</v>
      </c>
      <c r="BP1" s="1" t="s">
        <v>32</v>
      </c>
      <c r="BQ1" s="1" t="s">
        <v>32</v>
      </c>
      <c r="BR1" s="1" t="s">
        <v>32</v>
      </c>
      <c r="BU1" s="8"/>
      <c r="BV1" s="8"/>
    </row>
    <row r="2" spans="1:75" s="12" customFormat="1" ht="12" customHeight="1" x14ac:dyDescent="0.25">
      <c r="A2" s="2" t="s">
        <v>3</v>
      </c>
      <c r="BU2" s="24"/>
      <c r="BV2" s="24" t="s">
        <v>30</v>
      </c>
      <c r="BW2" s="24" t="s">
        <v>31</v>
      </c>
    </row>
    <row r="3" spans="1:75" s="15" customFormat="1" ht="12" customHeight="1" x14ac:dyDescent="0.25">
      <c r="A3" s="4" t="s">
        <v>6</v>
      </c>
      <c r="B3" s="27">
        <v>0.19444444444444445</v>
      </c>
      <c r="C3" s="27">
        <v>0.21527777777777779</v>
      </c>
      <c r="D3" s="27">
        <v>0.22569444444444445</v>
      </c>
      <c r="E3" s="27">
        <v>0.23611111111111113</v>
      </c>
      <c r="F3" s="27">
        <v>0.24652777777777779</v>
      </c>
      <c r="G3" s="27">
        <v>0.25694444444444448</v>
      </c>
      <c r="H3" s="27">
        <v>0.2673611111111111</v>
      </c>
      <c r="I3" s="27">
        <v>0.27777777777777779</v>
      </c>
      <c r="J3" s="27">
        <v>0.28819444444444448</v>
      </c>
      <c r="K3" s="27">
        <v>0.2986111111111111</v>
      </c>
      <c r="L3" s="27">
        <v>0.30902777777777779</v>
      </c>
      <c r="M3" s="27">
        <v>0.31944444444444448</v>
      </c>
      <c r="N3" s="27">
        <v>0.3298611111111111</v>
      </c>
      <c r="O3" s="27">
        <v>0.34027777777777773</v>
      </c>
      <c r="P3" s="27">
        <v>0.35069444444444398</v>
      </c>
      <c r="Q3" s="27">
        <v>0.36111111111111099</v>
      </c>
      <c r="R3" s="27">
        <v>0.37152777777777801</v>
      </c>
      <c r="S3" s="27">
        <v>0.38194444444444398</v>
      </c>
      <c r="T3" s="27">
        <v>0.39236111111111099</v>
      </c>
      <c r="U3" s="27">
        <v>0.40277777777777801</v>
      </c>
      <c r="V3" s="27">
        <v>0.41319444444444398</v>
      </c>
      <c r="W3" s="27">
        <v>0.42361111111111099</v>
      </c>
      <c r="X3" s="27">
        <v>0.43402777777777701</v>
      </c>
      <c r="Y3" s="27">
        <v>0.44444444444444398</v>
      </c>
      <c r="Z3" s="27">
        <v>0.45486111111111099</v>
      </c>
      <c r="AA3" s="35">
        <v>0.46527777777777701</v>
      </c>
      <c r="AB3" s="35">
        <v>0.47569444444444398</v>
      </c>
      <c r="AC3" s="35">
        <v>0.48611111111110999</v>
      </c>
      <c r="AD3" s="35">
        <v>0.49652777777777701</v>
      </c>
      <c r="AE3" s="35">
        <v>0.50694444444444398</v>
      </c>
      <c r="AF3" s="35">
        <v>0.51736111111111005</v>
      </c>
      <c r="AG3" s="35">
        <v>0.52777777777777701</v>
      </c>
      <c r="AH3" s="35">
        <v>0.53819444444444398</v>
      </c>
      <c r="AI3" s="35">
        <v>0.54861111111111005</v>
      </c>
      <c r="AJ3" s="35">
        <v>0.55902777777777701</v>
      </c>
      <c r="AK3" s="35">
        <v>0.56944444444444298</v>
      </c>
      <c r="AL3" s="35">
        <v>0.57986111111111005</v>
      </c>
      <c r="AM3" s="35">
        <v>0.59027777777777701</v>
      </c>
      <c r="AN3" s="35">
        <v>0.60069444444444298</v>
      </c>
      <c r="AO3" s="35">
        <v>0.61111111111111005</v>
      </c>
      <c r="AP3" s="35">
        <v>0.62152777777777701</v>
      </c>
      <c r="AQ3" s="35">
        <v>0.63194444444444298</v>
      </c>
      <c r="AR3" s="35">
        <v>0.64236111111111005</v>
      </c>
      <c r="AS3" s="35">
        <v>0.65277777777777701</v>
      </c>
      <c r="AT3" s="35">
        <v>0.66319444444444298</v>
      </c>
      <c r="AU3" s="35">
        <v>0.67361111111111005</v>
      </c>
      <c r="AV3" s="35">
        <v>0.68402777777777601</v>
      </c>
      <c r="AW3" s="35">
        <v>0.69444444444444298</v>
      </c>
      <c r="AX3" s="35">
        <v>0.70486111111111005</v>
      </c>
      <c r="AY3" s="35">
        <v>0.71527777777777601</v>
      </c>
      <c r="AZ3" s="35">
        <v>0.72569444444444298</v>
      </c>
      <c r="BA3" s="35">
        <v>0.73611111111111005</v>
      </c>
      <c r="BB3" s="35">
        <v>0.74652777777777601</v>
      </c>
      <c r="BC3" s="35">
        <v>0.75694444444444298</v>
      </c>
      <c r="BD3" s="35">
        <v>0.76736111111110905</v>
      </c>
      <c r="BE3" s="35">
        <v>0.77777777777777601</v>
      </c>
      <c r="BF3" s="35">
        <v>0.78819444444444453</v>
      </c>
      <c r="BG3" s="35">
        <v>0.79861111111111116</v>
      </c>
      <c r="BH3" s="35">
        <v>0.80902777777777779</v>
      </c>
      <c r="BI3" s="35">
        <v>0.81944444444444453</v>
      </c>
      <c r="BJ3" s="35">
        <v>0.82986111111111116</v>
      </c>
      <c r="BK3" s="35">
        <v>0.85763888888888884</v>
      </c>
      <c r="BL3" s="35">
        <v>0.87847222222222221</v>
      </c>
      <c r="BM3" s="35">
        <v>0.89583333333333337</v>
      </c>
      <c r="BN3" s="35">
        <v>0.92013888888888884</v>
      </c>
      <c r="BO3" s="35">
        <v>0.94791666666666663</v>
      </c>
      <c r="BP3" s="27">
        <v>0.98958333333333337</v>
      </c>
      <c r="BQ3" s="27">
        <v>1.0486111111111112</v>
      </c>
      <c r="BR3" s="27">
        <v>1.0729166666666667</v>
      </c>
      <c r="BU3" s="3" t="s">
        <v>28</v>
      </c>
      <c r="BV3" s="21">
        <f>COUNT(B4:BS4,B11:BS11)</f>
        <v>139</v>
      </c>
      <c r="BW3" s="21">
        <f>BV3</f>
        <v>139</v>
      </c>
    </row>
    <row r="4" spans="1:75" s="15" customFormat="1" ht="12" customHeight="1" x14ac:dyDescent="0.25">
      <c r="A4" s="4" t="s">
        <v>10</v>
      </c>
      <c r="B4" s="27">
        <f t="shared" ref="B4:AG4" si="0">B3+TIME(,40,)</f>
        <v>0.22222222222222221</v>
      </c>
      <c r="C4" s="27">
        <f t="shared" si="0"/>
        <v>0.24305555555555558</v>
      </c>
      <c r="D4" s="27">
        <f t="shared" si="0"/>
        <v>0.25347222222222221</v>
      </c>
      <c r="E4" s="27">
        <f t="shared" si="0"/>
        <v>0.2638888888888889</v>
      </c>
      <c r="F4" s="27">
        <f t="shared" si="0"/>
        <v>0.27430555555555558</v>
      </c>
      <c r="G4" s="27">
        <f t="shared" si="0"/>
        <v>0.28472222222222227</v>
      </c>
      <c r="H4" s="27">
        <f t="shared" si="0"/>
        <v>0.2951388888888889</v>
      </c>
      <c r="I4" s="27">
        <f t="shared" si="0"/>
        <v>0.30555555555555558</v>
      </c>
      <c r="J4" s="27">
        <f t="shared" si="0"/>
        <v>0.31597222222222227</v>
      </c>
      <c r="K4" s="27">
        <f t="shared" si="0"/>
        <v>0.3263888888888889</v>
      </c>
      <c r="L4" s="27">
        <f t="shared" si="0"/>
        <v>0.33680555555555558</v>
      </c>
      <c r="M4" s="27">
        <f t="shared" si="0"/>
        <v>0.34722222222222227</v>
      </c>
      <c r="N4" s="27">
        <f t="shared" si="0"/>
        <v>0.3576388888888889</v>
      </c>
      <c r="O4" s="27">
        <f t="shared" si="0"/>
        <v>0.36805555555555552</v>
      </c>
      <c r="P4" s="27">
        <f t="shared" si="0"/>
        <v>0.37847222222222177</v>
      </c>
      <c r="Q4" s="27">
        <f t="shared" si="0"/>
        <v>0.38888888888888878</v>
      </c>
      <c r="R4" s="27">
        <f t="shared" si="0"/>
        <v>0.3993055555555558</v>
      </c>
      <c r="S4" s="27">
        <f t="shared" si="0"/>
        <v>0.40972222222222177</v>
      </c>
      <c r="T4" s="27">
        <f t="shared" si="0"/>
        <v>0.42013888888888878</v>
      </c>
      <c r="U4" s="27">
        <f t="shared" si="0"/>
        <v>0.4305555555555558</v>
      </c>
      <c r="V4" s="27">
        <f t="shared" si="0"/>
        <v>0.44097222222222177</v>
      </c>
      <c r="W4" s="27">
        <f t="shared" si="0"/>
        <v>0.45138888888888878</v>
      </c>
      <c r="X4" s="27">
        <f t="shared" si="0"/>
        <v>0.4618055555555548</v>
      </c>
      <c r="Y4" s="27">
        <f t="shared" si="0"/>
        <v>0.47222222222222177</v>
      </c>
      <c r="Z4" s="27">
        <f t="shared" si="0"/>
        <v>0.48263888888888878</v>
      </c>
      <c r="AA4" s="35">
        <f t="shared" si="0"/>
        <v>0.4930555555555548</v>
      </c>
      <c r="AB4" s="35">
        <f t="shared" si="0"/>
        <v>0.50347222222222177</v>
      </c>
      <c r="AC4" s="35">
        <f t="shared" si="0"/>
        <v>0.51388888888888773</v>
      </c>
      <c r="AD4" s="35">
        <f t="shared" si="0"/>
        <v>0.5243055555555548</v>
      </c>
      <c r="AE4" s="35">
        <f t="shared" si="0"/>
        <v>0.53472222222222177</v>
      </c>
      <c r="AF4" s="35">
        <f t="shared" si="0"/>
        <v>0.54513888888888784</v>
      </c>
      <c r="AG4" s="35">
        <f t="shared" si="0"/>
        <v>0.5555555555555548</v>
      </c>
      <c r="AH4" s="35">
        <f t="shared" ref="AH4:BJ4" si="1">AH3+TIME(,40,)</f>
        <v>0.56597222222222177</v>
      </c>
      <c r="AI4" s="35">
        <f t="shared" si="1"/>
        <v>0.57638888888888784</v>
      </c>
      <c r="AJ4" s="35">
        <f t="shared" si="1"/>
        <v>0.5868055555555548</v>
      </c>
      <c r="AK4" s="35">
        <f t="shared" si="1"/>
        <v>0.59722222222222077</v>
      </c>
      <c r="AL4" s="35">
        <f t="shared" si="1"/>
        <v>0.60763888888888784</v>
      </c>
      <c r="AM4" s="35">
        <f t="shared" si="1"/>
        <v>0.6180555555555548</v>
      </c>
      <c r="AN4" s="35">
        <f t="shared" si="1"/>
        <v>0.62847222222222077</v>
      </c>
      <c r="AO4" s="35">
        <f t="shared" si="1"/>
        <v>0.63888888888888784</v>
      </c>
      <c r="AP4" s="35">
        <f t="shared" si="1"/>
        <v>0.6493055555555548</v>
      </c>
      <c r="AQ4" s="35">
        <f t="shared" si="1"/>
        <v>0.65972222222222077</v>
      </c>
      <c r="AR4" s="35">
        <f t="shared" si="1"/>
        <v>0.67013888888888784</v>
      </c>
      <c r="AS4" s="35">
        <f t="shared" si="1"/>
        <v>0.6805555555555548</v>
      </c>
      <c r="AT4" s="35">
        <f t="shared" si="1"/>
        <v>0.69097222222222077</v>
      </c>
      <c r="AU4" s="35">
        <f t="shared" si="1"/>
        <v>0.70138888888888784</v>
      </c>
      <c r="AV4" s="35">
        <f t="shared" si="1"/>
        <v>0.7118055555555538</v>
      </c>
      <c r="AW4" s="35">
        <f t="shared" si="1"/>
        <v>0.72222222222222077</v>
      </c>
      <c r="AX4" s="35">
        <f t="shared" si="1"/>
        <v>0.73263888888888784</v>
      </c>
      <c r="AY4" s="35">
        <f t="shared" si="1"/>
        <v>0.7430555555555538</v>
      </c>
      <c r="AZ4" s="35">
        <f t="shared" si="1"/>
        <v>0.75347222222222077</v>
      </c>
      <c r="BA4" s="35">
        <f t="shared" si="1"/>
        <v>0.76388888888888784</v>
      </c>
      <c r="BB4" s="35">
        <f t="shared" si="1"/>
        <v>0.7743055555555538</v>
      </c>
      <c r="BC4" s="35">
        <f t="shared" si="1"/>
        <v>0.78472222222222077</v>
      </c>
      <c r="BD4" s="35">
        <f t="shared" si="1"/>
        <v>0.79513888888888684</v>
      </c>
      <c r="BE4" s="35">
        <f t="shared" si="1"/>
        <v>0.8055555555555538</v>
      </c>
      <c r="BF4" s="35">
        <f t="shared" si="1"/>
        <v>0.81597222222222232</v>
      </c>
      <c r="BG4" s="35">
        <f t="shared" si="1"/>
        <v>0.82638888888888895</v>
      </c>
      <c r="BH4" s="35">
        <f t="shared" si="1"/>
        <v>0.83680555555555558</v>
      </c>
      <c r="BI4" s="35">
        <f t="shared" si="1"/>
        <v>0.84722222222222232</v>
      </c>
      <c r="BJ4" s="35">
        <f t="shared" si="1"/>
        <v>0.85763888888888895</v>
      </c>
      <c r="BK4" s="35">
        <f t="shared" ref="BK4:BO4" si="2">BK3+TIME(,40,)</f>
        <v>0.88541666666666663</v>
      </c>
      <c r="BL4" s="35">
        <f t="shared" si="2"/>
        <v>0.90625</v>
      </c>
      <c r="BM4" s="35">
        <f t="shared" si="2"/>
        <v>0.92361111111111116</v>
      </c>
      <c r="BN4" s="35">
        <f t="shared" si="2"/>
        <v>0.94791666666666663</v>
      </c>
      <c r="BO4" s="35">
        <f t="shared" si="2"/>
        <v>0.97569444444444442</v>
      </c>
      <c r="BP4" s="27">
        <f>BP3+TIME(,40,)</f>
        <v>1.0173611111111112</v>
      </c>
      <c r="BQ4" s="27">
        <f>BQ3+TIME(,40,)</f>
        <v>1.0763888888888888</v>
      </c>
      <c r="BR4" s="27">
        <f>BR3+TIME(,40,)</f>
        <v>1.1006944444444444</v>
      </c>
      <c r="BU4" s="3" t="s">
        <v>1</v>
      </c>
      <c r="BV4" s="21">
        <f>COUNTIF(B1:BS1,"Wc")+COUNTIF(B9:BS9,"Wc")</f>
        <v>112</v>
      </c>
      <c r="BW4" s="21">
        <f>BV4</f>
        <v>112</v>
      </c>
    </row>
    <row r="5" spans="1:75" s="12" customFormat="1" ht="12" customHeight="1" x14ac:dyDescent="0.25">
      <c r="A5" s="7"/>
      <c r="B5" s="14"/>
      <c r="C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29"/>
      <c r="BO5" s="29"/>
      <c r="BP5" s="29"/>
      <c r="BQ5" s="29"/>
      <c r="BR5" s="29"/>
      <c r="BS5" s="29"/>
      <c r="BU5" s="3" t="s">
        <v>29</v>
      </c>
      <c r="BV5" s="22">
        <f>BV4/BV3</f>
        <v>0.80575539568345322</v>
      </c>
      <c r="BW5" s="22">
        <f>BW4/BW3</f>
        <v>0.80575539568345322</v>
      </c>
    </row>
    <row r="6" spans="1:75" s="12" customFormat="1" ht="12" customHeight="1" x14ac:dyDescent="0.25">
      <c r="A6" s="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29"/>
      <c r="BO6" s="29"/>
      <c r="BP6" s="29"/>
      <c r="BQ6" s="29"/>
      <c r="BR6" s="29"/>
      <c r="BS6" s="29"/>
    </row>
    <row r="7" spans="1:75" s="12" customFormat="1" ht="12" customHeight="1" x14ac:dyDescent="0.25">
      <c r="A7" s="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29"/>
      <c r="BO7" s="29"/>
      <c r="BP7" s="29"/>
      <c r="BQ7" s="29"/>
      <c r="BR7" s="29"/>
      <c r="BS7" s="29"/>
    </row>
    <row r="8" spans="1:75" s="12" customFormat="1" ht="12" customHeight="1" x14ac:dyDescent="0.25">
      <c r="A8" s="2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29"/>
      <c r="AF8" s="14"/>
      <c r="AG8" s="14"/>
      <c r="AH8" s="14"/>
      <c r="AI8" s="14"/>
      <c r="AJ8" s="14"/>
      <c r="AK8" s="14"/>
      <c r="AL8" s="29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29"/>
      <c r="BL8" s="29"/>
      <c r="BM8" s="29"/>
      <c r="BN8" s="29"/>
      <c r="BO8" s="29"/>
      <c r="BP8" s="29"/>
      <c r="BQ8" s="29"/>
      <c r="BR8" s="29"/>
      <c r="BS8" s="29"/>
    </row>
    <row r="9" spans="1:75" s="12" customFormat="1" ht="12" customHeight="1" x14ac:dyDescent="0.25">
      <c r="A9" s="6" t="s">
        <v>5</v>
      </c>
      <c r="B9" s="1" t="s">
        <v>32</v>
      </c>
      <c r="C9" s="1" t="s">
        <v>32</v>
      </c>
      <c r="D9" s="1" t="s">
        <v>32</v>
      </c>
      <c r="E9" s="1" t="s">
        <v>32</v>
      </c>
      <c r="F9" s="1" t="s">
        <v>32</v>
      </c>
      <c r="G9" s="1" t="s">
        <v>0</v>
      </c>
      <c r="H9" s="1" t="s">
        <v>32</v>
      </c>
      <c r="I9" s="1" t="s">
        <v>32</v>
      </c>
      <c r="J9" s="1" t="s">
        <v>32</v>
      </c>
      <c r="K9" s="1" t="s">
        <v>32</v>
      </c>
      <c r="L9" s="1" t="s">
        <v>32</v>
      </c>
      <c r="M9" s="1" t="s">
        <v>32</v>
      </c>
      <c r="N9" s="1" t="s">
        <v>0</v>
      </c>
      <c r="O9" s="1" t="s">
        <v>32</v>
      </c>
      <c r="P9" s="1" t="s">
        <v>32</v>
      </c>
      <c r="Q9" s="1" t="s">
        <v>32</v>
      </c>
      <c r="R9" s="1" t="s">
        <v>32</v>
      </c>
      <c r="S9" s="1" t="s">
        <v>32</v>
      </c>
      <c r="T9" s="1" t="s">
        <v>32</v>
      </c>
      <c r="U9" s="1" t="s">
        <v>0</v>
      </c>
      <c r="V9" s="1" t="s">
        <v>32</v>
      </c>
      <c r="W9" s="1" t="s">
        <v>32</v>
      </c>
      <c r="X9" s="1" t="s">
        <v>32</v>
      </c>
      <c r="Y9" s="1" t="s">
        <v>32</v>
      </c>
      <c r="Z9" s="1" t="s">
        <v>32</v>
      </c>
      <c r="AA9" s="1" t="s">
        <v>32</v>
      </c>
      <c r="AB9" s="1" t="s">
        <v>32</v>
      </c>
      <c r="AC9" s="1" t="s">
        <v>32</v>
      </c>
      <c r="AD9" s="1" t="s">
        <v>0</v>
      </c>
      <c r="AE9" s="1" t="s">
        <v>32</v>
      </c>
      <c r="AF9" s="1" t="s">
        <v>32</v>
      </c>
      <c r="AG9" s="1" t="s">
        <v>32</v>
      </c>
      <c r="AH9" s="1" t="s">
        <v>32</v>
      </c>
      <c r="AI9" s="1" t="s">
        <v>32</v>
      </c>
      <c r="AJ9" s="1" t="s">
        <v>32</v>
      </c>
      <c r="AK9" s="1" t="s">
        <v>0</v>
      </c>
      <c r="AL9" s="1" t="s">
        <v>32</v>
      </c>
      <c r="AM9" s="1" t="s">
        <v>32</v>
      </c>
      <c r="AN9" s="1" t="s">
        <v>32</v>
      </c>
      <c r="AO9" s="1" t="s">
        <v>32</v>
      </c>
      <c r="AP9" s="1" t="s">
        <v>0</v>
      </c>
      <c r="AQ9" s="1" t="s">
        <v>32</v>
      </c>
      <c r="AR9" s="1" t="s">
        <v>0</v>
      </c>
      <c r="AS9" s="1" t="s">
        <v>32</v>
      </c>
      <c r="AT9" s="1" t="s">
        <v>32</v>
      </c>
      <c r="AU9" s="1" t="s">
        <v>32</v>
      </c>
      <c r="AV9" s="1" t="s">
        <v>0</v>
      </c>
      <c r="AW9" s="1" t="s">
        <v>32</v>
      </c>
      <c r="AX9" s="1" t="s">
        <v>32</v>
      </c>
      <c r="AY9" s="1" t="s">
        <v>0</v>
      </c>
      <c r="AZ9" s="1" t="s">
        <v>32</v>
      </c>
      <c r="BA9" s="1" t="s">
        <v>32</v>
      </c>
      <c r="BB9" s="1" t="s">
        <v>32</v>
      </c>
      <c r="BC9" s="1" t="s">
        <v>0</v>
      </c>
      <c r="BD9" s="1" t="s">
        <v>32</v>
      </c>
      <c r="BE9" s="1" t="s">
        <v>32</v>
      </c>
      <c r="BF9" s="1" t="s">
        <v>32</v>
      </c>
      <c r="BG9" s="1" t="s">
        <v>32</v>
      </c>
      <c r="BH9" s="1" t="s">
        <v>0</v>
      </c>
      <c r="BI9" s="1" t="s">
        <v>32</v>
      </c>
      <c r="BJ9" s="1" t="s">
        <v>32</v>
      </c>
      <c r="BK9" s="1" t="s">
        <v>32</v>
      </c>
      <c r="BL9" s="1" t="s">
        <v>0</v>
      </c>
      <c r="BM9" s="1" t="s">
        <v>32</v>
      </c>
      <c r="BN9" s="1" t="s">
        <v>0</v>
      </c>
      <c r="BO9" s="1" t="s">
        <v>32</v>
      </c>
      <c r="BP9" s="1" t="s">
        <v>0</v>
      </c>
      <c r="BQ9" s="1" t="s">
        <v>32</v>
      </c>
      <c r="BR9" s="1" t="s">
        <v>32</v>
      </c>
      <c r="BS9" s="1" t="s">
        <v>32</v>
      </c>
    </row>
    <row r="10" spans="1:75" s="12" customFormat="1" ht="12" customHeight="1" x14ac:dyDescent="0.25">
      <c r="A10" s="4" t="s">
        <v>10</v>
      </c>
      <c r="B10" s="35">
        <v>0.19791666666666666</v>
      </c>
      <c r="C10" s="35">
        <v>0.21875</v>
      </c>
      <c r="D10" s="35">
        <v>0.22916666666666666</v>
      </c>
      <c r="E10" s="35">
        <v>0.23958333333333334</v>
      </c>
      <c r="F10" s="35">
        <v>0.25</v>
      </c>
      <c r="G10" s="35">
        <v>0.26041666666666669</v>
      </c>
      <c r="H10" s="35">
        <v>0.27083333333333331</v>
      </c>
      <c r="I10" s="35">
        <v>0.28125</v>
      </c>
      <c r="J10" s="35">
        <v>0.29166666666666669</v>
      </c>
      <c r="K10" s="35">
        <v>0.30208333333333331</v>
      </c>
      <c r="L10" s="35">
        <v>0.3125</v>
      </c>
      <c r="M10" s="35">
        <v>0.32291666666666669</v>
      </c>
      <c r="N10" s="35">
        <v>0.33333333333333331</v>
      </c>
      <c r="O10" s="35">
        <v>0.34375</v>
      </c>
      <c r="P10" s="35">
        <v>0.35416666666666702</v>
      </c>
      <c r="Q10" s="35">
        <v>0.36458333333333298</v>
      </c>
      <c r="R10" s="35">
        <v>0.375</v>
      </c>
      <c r="S10" s="35">
        <v>0.38541666666666702</v>
      </c>
      <c r="T10" s="35">
        <v>0.39583333333333298</v>
      </c>
      <c r="U10" s="35">
        <v>0.40625</v>
      </c>
      <c r="V10" s="35">
        <v>0.41666666666666702</v>
      </c>
      <c r="W10" s="35">
        <v>0.42708333333333298</v>
      </c>
      <c r="X10" s="35">
        <v>0.4375</v>
      </c>
      <c r="Y10" s="35">
        <v>0.44791666666666702</v>
      </c>
      <c r="Z10" s="35">
        <v>0.45833333333333298</v>
      </c>
      <c r="AA10" s="35">
        <v>0.46875</v>
      </c>
      <c r="AB10" s="35">
        <v>0.47916666666666702</v>
      </c>
      <c r="AC10" s="35">
        <v>0.48958333333333298</v>
      </c>
      <c r="AD10" s="35">
        <v>0.5</v>
      </c>
      <c r="AE10" s="35">
        <v>0.51041666666666696</v>
      </c>
      <c r="AF10" s="35">
        <v>0.52083333333333304</v>
      </c>
      <c r="AG10" s="35">
        <v>0.53125</v>
      </c>
      <c r="AH10" s="35">
        <v>0.54166666666666696</v>
      </c>
      <c r="AI10" s="35">
        <v>0.55208333333333304</v>
      </c>
      <c r="AJ10" s="35">
        <v>0.5625</v>
      </c>
      <c r="AK10" s="35">
        <v>0.57291666666666696</v>
      </c>
      <c r="AL10" s="35">
        <v>0.58333333333333304</v>
      </c>
      <c r="AM10" s="35">
        <v>0.59375</v>
      </c>
      <c r="AN10" s="35">
        <v>0.60416666666666696</v>
      </c>
      <c r="AO10" s="35">
        <v>0.61458333333333304</v>
      </c>
      <c r="AP10" s="35">
        <v>0.625</v>
      </c>
      <c r="AQ10" s="35">
        <v>0.63541666666666696</v>
      </c>
      <c r="AR10" s="35">
        <v>0.64583333333333404</v>
      </c>
      <c r="AS10" s="35">
        <v>0.65625</v>
      </c>
      <c r="AT10" s="35">
        <v>0.66666666666666696</v>
      </c>
      <c r="AU10" s="35">
        <v>0.67708333333333404</v>
      </c>
      <c r="AV10" s="35">
        <v>0.6875</v>
      </c>
      <c r="AW10" s="35">
        <v>0.69791666666666696</v>
      </c>
      <c r="AX10" s="35">
        <v>0.70833333333333404</v>
      </c>
      <c r="AY10" s="35">
        <v>0.71875</v>
      </c>
      <c r="AZ10" s="35">
        <v>0.72916666666666696</v>
      </c>
      <c r="BA10" s="35">
        <v>0.73958333333333404</v>
      </c>
      <c r="BB10" s="35">
        <v>0.75</v>
      </c>
      <c r="BC10" s="35">
        <v>0.76041666666666696</v>
      </c>
      <c r="BD10" s="35">
        <v>0.77083333333333404</v>
      </c>
      <c r="BE10" s="35">
        <v>0.78125</v>
      </c>
      <c r="BF10" s="35">
        <v>0.79166666666666663</v>
      </c>
      <c r="BG10" s="35">
        <v>0.80208333333333337</v>
      </c>
      <c r="BH10" s="35">
        <v>0.8125</v>
      </c>
      <c r="BI10" s="35">
        <v>0.82291666666666663</v>
      </c>
      <c r="BJ10" s="35">
        <v>0.83333333333333337</v>
      </c>
      <c r="BK10" s="35">
        <v>0.84375</v>
      </c>
      <c r="BL10" s="35">
        <v>0.86458333333333337</v>
      </c>
      <c r="BM10" s="35">
        <v>0.88541666666666663</v>
      </c>
      <c r="BN10" s="35">
        <v>0.89930555555555547</v>
      </c>
      <c r="BO10" s="35">
        <v>0.92013888888888884</v>
      </c>
      <c r="BP10" s="35">
        <v>0.94097222222222221</v>
      </c>
      <c r="BQ10" s="35">
        <v>0.96180555555555547</v>
      </c>
      <c r="BR10" s="35">
        <v>1.0069444444444444</v>
      </c>
      <c r="BS10" s="35">
        <v>1.0520833333333333</v>
      </c>
    </row>
    <row r="11" spans="1:75" s="12" customFormat="1" ht="12" customHeight="1" x14ac:dyDescent="0.25">
      <c r="A11" s="4" t="s">
        <v>6</v>
      </c>
      <c r="B11" s="35">
        <v>0.22569444444444442</v>
      </c>
      <c r="C11" s="35">
        <v>0.24652777777777779</v>
      </c>
      <c r="D11" s="35">
        <v>0.25694444444444442</v>
      </c>
      <c r="E11" s="35">
        <v>0.2673611111111111</v>
      </c>
      <c r="F11" s="35">
        <v>0.27777777777777779</v>
      </c>
      <c r="G11" s="35">
        <v>0.28819444444444448</v>
      </c>
      <c r="H11" s="35">
        <v>0.2986111111111111</v>
      </c>
      <c r="I11" s="35">
        <v>0.30902777777777779</v>
      </c>
      <c r="J11" s="35">
        <v>0.31944444444444448</v>
      </c>
      <c r="K11" s="35">
        <v>0.3298611111111111</v>
      </c>
      <c r="L11" s="35">
        <v>0.34027777777777779</v>
      </c>
      <c r="M11" s="35">
        <v>0.35069444444444448</v>
      </c>
      <c r="N11" s="35">
        <v>0.3611111111111111</v>
      </c>
      <c r="O11" s="35">
        <v>0.37152777777777779</v>
      </c>
      <c r="P11" s="35">
        <v>0.38194444444444481</v>
      </c>
      <c r="Q11" s="35">
        <v>0.39236111111111077</v>
      </c>
      <c r="R11" s="35">
        <v>0.40277777777777779</v>
      </c>
      <c r="S11" s="35">
        <v>0.41319444444444481</v>
      </c>
      <c r="T11" s="35">
        <v>0.42361111111111077</v>
      </c>
      <c r="U11" s="35">
        <v>0.43402777777777779</v>
      </c>
      <c r="V11" s="35">
        <v>0.44444444444444481</v>
      </c>
      <c r="W11" s="35">
        <v>0.45486111111111077</v>
      </c>
      <c r="X11" s="35">
        <v>0.46527777777777779</v>
      </c>
      <c r="Y11" s="35">
        <v>0.47569444444444481</v>
      </c>
      <c r="Z11" s="35">
        <v>0.48611111111111077</v>
      </c>
      <c r="AA11" s="35">
        <v>0.49652777777777779</v>
      </c>
      <c r="AB11" s="35">
        <v>0.50694444444444475</v>
      </c>
      <c r="AC11" s="35">
        <v>0.51736111111111072</v>
      </c>
      <c r="AD11" s="35">
        <v>0.52777777777777779</v>
      </c>
      <c r="AE11" s="35">
        <v>0.53819444444444475</v>
      </c>
      <c r="AF11" s="35">
        <v>0.54861111111111083</v>
      </c>
      <c r="AG11" s="35">
        <v>0.55902777777777779</v>
      </c>
      <c r="AH11" s="35">
        <v>0.56944444444444475</v>
      </c>
      <c r="AI11" s="35">
        <v>0.57986111111111083</v>
      </c>
      <c r="AJ11" s="35">
        <v>0.59027777777777779</v>
      </c>
      <c r="AK11" s="35">
        <v>0.60069444444444475</v>
      </c>
      <c r="AL11" s="35">
        <v>0.61111111111111083</v>
      </c>
      <c r="AM11" s="35">
        <v>0.62152777777777779</v>
      </c>
      <c r="AN11" s="35">
        <v>0.63194444444444475</v>
      </c>
      <c r="AO11" s="35">
        <v>0.64236111111111083</v>
      </c>
      <c r="AP11" s="35">
        <v>0.65277777777777779</v>
      </c>
      <c r="AQ11" s="35">
        <v>0.66319444444444475</v>
      </c>
      <c r="AR11" s="35">
        <v>0.67361111111111183</v>
      </c>
      <c r="AS11" s="35">
        <v>0.68402777777777779</v>
      </c>
      <c r="AT11" s="35">
        <v>0.69444444444444475</v>
      </c>
      <c r="AU11" s="35">
        <v>0.70486111111111183</v>
      </c>
      <c r="AV11" s="35">
        <v>0.71527777777777779</v>
      </c>
      <c r="AW11" s="35">
        <v>0.72569444444444475</v>
      </c>
      <c r="AX11" s="35">
        <v>0.73611111111111183</v>
      </c>
      <c r="AY11" s="35">
        <v>0.74652777777777779</v>
      </c>
      <c r="AZ11" s="35">
        <v>0.75694444444444475</v>
      </c>
      <c r="BA11" s="35">
        <v>0.76736111111111183</v>
      </c>
      <c r="BB11" s="35">
        <v>0.77777777777777779</v>
      </c>
      <c r="BC11" s="35">
        <v>0.78819444444444475</v>
      </c>
      <c r="BD11" s="35">
        <v>0.79861111111111183</v>
      </c>
      <c r="BE11" s="35">
        <v>0.80902777777777779</v>
      </c>
      <c r="BF11" s="35">
        <v>0.81944444444444442</v>
      </c>
      <c r="BG11" s="35">
        <v>0.82986111111111116</v>
      </c>
      <c r="BH11" s="35">
        <v>0.84027777777777779</v>
      </c>
      <c r="BI11" s="35">
        <v>0.85069444444444442</v>
      </c>
      <c r="BJ11" s="35">
        <v>0.86111111111111116</v>
      </c>
      <c r="BK11" s="35">
        <v>0.87152777777777779</v>
      </c>
      <c r="BL11" s="35">
        <v>0.89236111111111116</v>
      </c>
      <c r="BM11" s="35">
        <v>0.91319444444444442</v>
      </c>
      <c r="BN11" s="35">
        <v>0.92708333333333326</v>
      </c>
      <c r="BO11" s="35">
        <v>0.94791666666666663</v>
      </c>
      <c r="BP11" s="35">
        <v>0.96875</v>
      </c>
      <c r="BQ11" s="35">
        <v>0.98958333333333326</v>
      </c>
      <c r="BR11" s="35">
        <v>1.0347222222222221</v>
      </c>
      <c r="BS11" s="35">
        <v>1.0729166666666665</v>
      </c>
    </row>
  </sheetData>
  <sortState columnSort="1" ref="B8:BZ11">
    <sortCondition ref="B10:BZ10"/>
  </sortState>
  <conditionalFormatting sqref="B9:BS9 B1:BR1">
    <cfRule type="cellIs" dxfId="37" priority="7" operator="equal">
      <formula>"Wc"</formula>
    </cfRule>
    <cfRule type="cellIs" dxfId="36" priority="8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&amp;L&amp;"Arial,Bold"&amp;14TRANSDEV&amp;C&amp;"Arial,Bold"&amp;12Route 43T1:   Hornsby - Strathfield   Express&amp;R&amp;"Arial,Bold"&amp;12
&amp;F</oddHeader>
    <oddFooter>&amp;L&amp;"Arial,Bold"COMMERCIAL and CONFIDENTIAL&amp;R&amp;"Arial,Regular"&amp;8File: &amp;A &amp;F 
Printed &amp;D &amp;T 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X30"/>
  <sheetViews>
    <sheetView topLeftCell="FU1" zoomScale="85" zoomScaleNormal="85" workbookViewId="0">
      <selection activeCell="FX33" sqref="FX33"/>
    </sheetView>
  </sheetViews>
  <sheetFormatPr defaultColWidth="9.109375" defaultRowHeight="13.2" x14ac:dyDescent="0.25"/>
  <cols>
    <col min="1" max="1" width="17.33203125" style="46" customWidth="1"/>
    <col min="2" max="4" width="8.109375" style="46" bestFit="1" customWidth="1"/>
    <col min="5" max="7" width="7" style="46" bestFit="1" customWidth="1"/>
    <col min="8" max="11" width="8.109375" style="46" bestFit="1" customWidth="1"/>
    <col min="12" max="182" width="5.6640625" style="46" customWidth="1"/>
    <col min="183" max="194" width="8.109375" style="46" bestFit="1" customWidth="1"/>
    <col min="195" max="195" width="13.21875" style="46" bestFit="1" customWidth="1"/>
    <col min="196" max="196" width="9.109375" style="46"/>
    <col min="197" max="197" width="11" style="5" bestFit="1" customWidth="1"/>
    <col min="198" max="198" width="9.109375" style="5"/>
    <col min="199" max="16384" width="9.109375" style="46"/>
  </cols>
  <sheetData>
    <row r="1" spans="1:206" ht="14.25" customHeight="1" x14ac:dyDescent="0.25">
      <c r="A1" s="44" t="s">
        <v>2</v>
      </c>
      <c r="B1" s="66"/>
      <c r="C1" s="66"/>
      <c r="D1" s="66"/>
      <c r="E1" s="66"/>
      <c r="F1" s="66"/>
      <c r="G1" s="66"/>
      <c r="H1" s="66"/>
      <c r="I1" s="66"/>
      <c r="L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 t="s">
        <v>8</v>
      </c>
      <c r="Y1" s="45"/>
      <c r="Z1" s="45"/>
      <c r="AA1" s="45" t="s">
        <v>8</v>
      </c>
      <c r="AB1" s="45"/>
      <c r="AC1" s="45"/>
      <c r="AD1" s="45" t="s">
        <v>8</v>
      </c>
      <c r="AE1" s="45"/>
      <c r="AF1" s="45"/>
      <c r="AG1" s="45" t="s">
        <v>8</v>
      </c>
      <c r="AH1" s="45"/>
      <c r="AI1" s="45"/>
      <c r="AJ1" s="45" t="s">
        <v>8</v>
      </c>
      <c r="AK1" s="45"/>
      <c r="AL1" s="45"/>
      <c r="AM1" s="45" t="s">
        <v>8</v>
      </c>
      <c r="AN1" s="45"/>
      <c r="AO1" s="45"/>
      <c r="AP1" s="45" t="s">
        <v>8</v>
      </c>
      <c r="AQ1" s="45"/>
      <c r="AR1" s="45"/>
      <c r="AS1" s="45" t="s">
        <v>8</v>
      </c>
      <c r="AT1" s="45"/>
      <c r="AU1" s="45"/>
      <c r="AV1" s="45" t="s">
        <v>8</v>
      </c>
      <c r="AW1" s="45"/>
      <c r="AX1" s="45"/>
      <c r="AY1" s="45" t="s">
        <v>8</v>
      </c>
      <c r="AZ1" s="45"/>
      <c r="BA1" s="45"/>
      <c r="BB1" s="45" t="s">
        <v>8</v>
      </c>
      <c r="BC1" s="45"/>
      <c r="BD1" s="45"/>
      <c r="BE1" s="45" t="s">
        <v>8</v>
      </c>
      <c r="BF1" s="45"/>
      <c r="BG1" s="45"/>
      <c r="BH1" s="45" t="s">
        <v>8</v>
      </c>
      <c r="BI1" s="45"/>
      <c r="BJ1" s="45"/>
      <c r="BK1" s="45" t="s">
        <v>8</v>
      </c>
      <c r="BL1" s="45"/>
      <c r="BM1" s="45"/>
      <c r="BN1" s="45" t="s">
        <v>8</v>
      </c>
      <c r="BO1" s="45"/>
      <c r="BP1" s="45"/>
      <c r="BQ1" s="45" t="s">
        <v>8</v>
      </c>
      <c r="BR1" s="45"/>
      <c r="BS1" s="45"/>
      <c r="BT1" s="45" t="s">
        <v>8</v>
      </c>
      <c r="BU1" s="45"/>
      <c r="BV1" s="45"/>
      <c r="BW1" s="45" t="s">
        <v>8</v>
      </c>
      <c r="BX1" s="45"/>
      <c r="BY1" s="45"/>
      <c r="BZ1" s="45" t="s">
        <v>8</v>
      </c>
      <c r="CA1" s="45"/>
      <c r="CB1" s="45"/>
      <c r="CC1" s="45" t="s">
        <v>8</v>
      </c>
      <c r="CD1" s="45"/>
      <c r="CE1" s="45"/>
      <c r="CF1" s="45" t="s">
        <v>8</v>
      </c>
      <c r="CG1" s="45"/>
      <c r="CH1" s="45"/>
      <c r="CI1" s="45" t="s">
        <v>8</v>
      </c>
      <c r="CJ1" s="45"/>
      <c r="CK1" s="45"/>
      <c r="CL1" s="45" t="s">
        <v>8</v>
      </c>
      <c r="CM1" s="45"/>
      <c r="CN1" s="45"/>
      <c r="CO1" s="45" t="s">
        <v>8</v>
      </c>
      <c r="CP1" s="45"/>
      <c r="CQ1" s="45"/>
      <c r="CR1" s="45" t="s">
        <v>8</v>
      </c>
      <c r="CS1" s="45"/>
      <c r="CT1" s="45"/>
      <c r="CU1" s="45" t="s">
        <v>8</v>
      </c>
      <c r="CV1" s="45"/>
      <c r="CW1" s="45"/>
      <c r="CX1" s="45" t="s">
        <v>8</v>
      </c>
      <c r="CY1" s="45"/>
      <c r="CZ1" s="45"/>
      <c r="DA1" s="45" t="s">
        <v>8</v>
      </c>
      <c r="DB1" s="45"/>
      <c r="DC1" s="45"/>
      <c r="DD1" s="45" t="s">
        <v>8</v>
      </c>
      <c r="DE1" s="45"/>
      <c r="DF1" s="45"/>
      <c r="DG1" s="45" t="s">
        <v>8</v>
      </c>
      <c r="DH1" s="45"/>
      <c r="DI1" s="45"/>
      <c r="DJ1" s="45" t="s">
        <v>8</v>
      </c>
      <c r="DK1" s="45"/>
      <c r="DL1" s="45"/>
      <c r="DM1" s="45" t="s">
        <v>8</v>
      </c>
      <c r="DN1" s="45"/>
      <c r="DO1" s="45"/>
      <c r="DP1" s="45" t="s">
        <v>8</v>
      </c>
      <c r="DQ1" s="45"/>
      <c r="DR1" s="45"/>
      <c r="DS1" s="45" t="s">
        <v>8</v>
      </c>
      <c r="DT1" s="45"/>
      <c r="DU1" s="45"/>
      <c r="DV1" s="45" t="s">
        <v>8</v>
      </c>
      <c r="DW1" s="45"/>
      <c r="DX1" s="45"/>
      <c r="DY1" s="45" t="s">
        <v>8</v>
      </c>
      <c r="DZ1" s="45"/>
      <c r="EA1" s="45"/>
      <c r="EB1" s="45" t="s">
        <v>8</v>
      </c>
      <c r="EC1" s="45"/>
      <c r="ED1" s="45"/>
      <c r="EE1" s="45" t="s">
        <v>8</v>
      </c>
      <c r="EF1" s="45"/>
      <c r="EG1" s="45"/>
      <c r="EH1" s="45" t="s">
        <v>8</v>
      </c>
      <c r="EI1" s="45"/>
      <c r="EJ1" s="45"/>
      <c r="EK1" s="45" t="s">
        <v>8</v>
      </c>
      <c r="EL1" s="45"/>
      <c r="EM1" s="45"/>
      <c r="EN1" s="45" t="s">
        <v>8</v>
      </c>
      <c r="EO1" s="45"/>
      <c r="EP1" s="45"/>
      <c r="EQ1" s="45" t="s">
        <v>8</v>
      </c>
      <c r="ER1" s="45"/>
      <c r="ES1" s="45"/>
      <c r="ET1" s="45" t="s">
        <v>8</v>
      </c>
      <c r="EU1" s="45"/>
      <c r="EV1" s="45"/>
      <c r="EW1" s="45" t="s">
        <v>8</v>
      </c>
      <c r="EX1" s="45"/>
      <c r="EY1" s="45"/>
      <c r="EZ1" s="45" t="s">
        <v>8</v>
      </c>
      <c r="FA1" s="45"/>
      <c r="FB1" s="45"/>
      <c r="FC1" s="45" t="s">
        <v>8</v>
      </c>
      <c r="FD1" s="45"/>
      <c r="FE1" s="45"/>
      <c r="FF1" s="45" t="s">
        <v>8</v>
      </c>
      <c r="FG1" s="45"/>
      <c r="FH1" s="45"/>
      <c r="FI1" s="45" t="s">
        <v>8</v>
      </c>
      <c r="FJ1" s="45"/>
      <c r="FK1" s="45"/>
      <c r="FL1" s="45" t="s">
        <v>8</v>
      </c>
      <c r="FM1" s="45"/>
      <c r="FN1" s="45"/>
      <c r="FO1" s="45"/>
      <c r="FP1" s="45"/>
      <c r="FQ1" s="45"/>
      <c r="FR1" s="45"/>
      <c r="GO1" s="46"/>
      <c r="GP1" s="46"/>
      <c r="GU1" s="47"/>
      <c r="GW1" s="5"/>
      <c r="GX1" s="5"/>
    </row>
    <row r="2" spans="1:206" s="48" customFormat="1" ht="12.75" customHeight="1" x14ac:dyDescent="0.25">
      <c r="A2" s="6" t="s">
        <v>5</v>
      </c>
      <c r="B2" s="67"/>
      <c r="C2" s="67"/>
      <c r="D2" s="67"/>
      <c r="E2" s="67"/>
      <c r="F2" s="67"/>
      <c r="G2" s="67"/>
      <c r="H2" s="1" t="s">
        <v>32</v>
      </c>
      <c r="I2" s="1" t="s">
        <v>32</v>
      </c>
      <c r="J2" s="1" t="s">
        <v>32</v>
      </c>
      <c r="K2" s="1" t="s">
        <v>32</v>
      </c>
      <c r="L2" s="1" t="s">
        <v>32</v>
      </c>
      <c r="M2" s="1" t="s">
        <v>32</v>
      </c>
      <c r="N2" s="1" t="s">
        <v>32</v>
      </c>
      <c r="O2" s="1" t="s">
        <v>32</v>
      </c>
      <c r="P2" s="1" t="s">
        <v>32</v>
      </c>
      <c r="Q2" s="1" t="s">
        <v>32</v>
      </c>
      <c r="R2" s="1" t="s">
        <v>0</v>
      </c>
      <c r="S2" s="1" t="s">
        <v>32</v>
      </c>
      <c r="T2" s="1" t="s">
        <v>32</v>
      </c>
      <c r="U2" s="1" t="s">
        <v>0</v>
      </c>
      <c r="V2" s="1" t="s">
        <v>32</v>
      </c>
      <c r="W2" s="1" t="s">
        <v>32</v>
      </c>
      <c r="X2" s="1" t="s">
        <v>32</v>
      </c>
      <c r="Y2" s="1" t="s">
        <v>32</v>
      </c>
      <c r="Z2" s="1" t="s">
        <v>32</v>
      </c>
      <c r="AA2" s="1" t="s">
        <v>0</v>
      </c>
      <c r="AB2" s="1" t="s">
        <v>32</v>
      </c>
      <c r="AC2" s="1" t="s">
        <v>32</v>
      </c>
      <c r="AD2" s="1" t="s">
        <v>32</v>
      </c>
      <c r="AE2" s="1" t="s">
        <v>32</v>
      </c>
      <c r="AF2" s="1" t="s">
        <v>32</v>
      </c>
      <c r="AG2" s="1" t="s">
        <v>0</v>
      </c>
      <c r="AH2" s="1" t="s">
        <v>32</v>
      </c>
      <c r="AI2" s="1" t="s">
        <v>32</v>
      </c>
      <c r="AJ2" s="1" t="s">
        <v>0</v>
      </c>
      <c r="AK2" s="1" t="s">
        <v>32</v>
      </c>
      <c r="AL2" s="1" t="s">
        <v>32</v>
      </c>
      <c r="AM2" s="1" t="s">
        <v>32</v>
      </c>
      <c r="AN2" s="1" t="s">
        <v>32</v>
      </c>
      <c r="AO2" s="1" t="s">
        <v>32</v>
      </c>
      <c r="AP2" s="1" t="s">
        <v>0</v>
      </c>
      <c r="AQ2" s="1" t="s">
        <v>32</v>
      </c>
      <c r="AR2" s="1" t="s">
        <v>32</v>
      </c>
      <c r="AS2" s="1" t="s">
        <v>0</v>
      </c>
      <c r="AT2" s="1" t="s">
        <v>32</v>
      </c>
      <c r="AU2" s="1" t="s">
        <v>32</v>
      </c>
      <c r="AV2" s="1" t="s">
        <v>0</v>
      </c>
      <c r="AW2" s="1" t="s">
        <v>32</v>
      </c>
      <c r="AX2" s="1" t="s">
        <v>32</v>
      </c>
      <c r="AY2" s="1" t="s">
        <v>0</v>
      </c>
      <c r="AZ2" s="1" t="s">
        <v>32</v>
      </c>
      <c r="BA2" s="1" t="s">
        <v>32</v>
      </c>
      <c r="BB2" s="1" t="s">
        <v>32</v>
      </c>
      <c r="BC2" s="1" t="s">
        <v>32</v>
      </c>
      <c r="BD2" s="1" t="s">
        <v>32</v>
      </c>
      <c r="BE2" s="1" t="s">
        <v>32</v>
      </c>
      <c r="BF2" s="1" t="s">
        <v>32</v>
      </c>
      <c r="BG2" s="1" t="s">
        <v>32</v>
      </c>
      <c r="BH2" s="1" t="s">
        <v>0</v>
      </c>
      <c r="BI2" s="1" t="s">
        <v>32</v>
      </c>
      <c r="BJ2" s="1" t="s">
        <v>32</v>
      </c>
      <c r="BK2" s="1" t="s">
        <v>0</v>
      </c>
      <c r="BL2" s="1" t="s">
        <v>32</v>
      </c>
      <c r="BM2" s="1" t="s">
        <v>32</v>
      </c>
      <c r="BN2" s="1" t="s">
        <v>0</v>
      </c>
      <c r="BO2" s="1" t="s">
        <v>32</v>
      </c>
      <c r="BP2" s="1" t="s">
        <v>32</v>
      </c>
      <c r="BQ2" s="1" t="s">
        <v>32</v>
      </c>
      <c r="BR2" s="1" t="s">
        <v>32</v>
      </c>
      <c r="BS2" s="1" t="s">
        <v>32</v>
      </c>
      <c r="BT2" s="1" t="s">
        <v>0</v>
      </c>
      <c r="BU2" s="1" t="s">
        <v>32</v>
      </c>
      <c r="BV2" s="1" t="s">
        <v>32</v>
      </c>
      <c r="BW2" s="1" t="s">
        <v>0</v>
      </c>
      <c r="BX2" s="1" t="s">
        <v>32</v>
      </c>
      <c r="BY2" s="1" t="s">
        <v>32</v>
      </c>
      <c r="BZ2" s="1" t="s">
        <v>32</v>
      </c>
      <c r="CA2" s="1" t="s">
        <v>32</v>
      </c>
      <c r="CB2" s="1" t="s">
        <v>32</v>
      </c>
      <c r="CC2" s="1" t="s">
        <v>0</v>
      </c>
      <c r="CD2" s="1" t="s">
        <v>32</v>
      </c>
      <c r="CE2" s="1" t="s">
        <v>32</v>
      </c>
      <c r="CF2" s="1" t="s">
        <v>32</v>
      </c>
      <c r="CG2" s="1" t="s">
        <v>32</v>
      </c>
      <c r="CH2" s="1" t="s">
        <v>32</v>
      </c>
      <c r="CI2" s="1" t="s">
        <v>0</v>
      </c>
      <c r="CJ2" s="1" t="s">
        <v>32</v>
      </c>
      <c r="CK2" s="1" t="s">
        <v>32</v>
      </c>
      <c r="CL2" s="1" t="s">
        <v>0</v>
      </c>
      <c r="CM2" s="1" t="s">
        <v>32</v>
      </c>
      <c r="CN2" s="1" t="s">
        <v>32</v>
      </c>
      <c r="CO2" s="1" t="s">
        <v>32</v>
      </c>
      <c r="CP2" s="1" t="s">
        <v>32</v>
      </c>
      <c r="CQ2" s="1" t="s">
        <v>32</v>
      </c>
      <c r="CR2" s="1" t="s">
        <v>0</v>
      </c>
      <c r="CS2" s="1" t="s">
        <v>32</v>
      </c>
      <c r="CT2" s="1" t="s">
        <v>32</v>
      </c>
      <c r="CU2" s="1" t="s">
        <v>0</v>
      </c>
      <c r="CV2" s="1" t="s">
        <v>32</v>
      </c>
      <c r="CW2" s="1" t="s">
        <v>32</v>
      </c>
      <c r="CX2" s="1" t="s">
        <v>0</v>
      </c>
      <c r="CY2" s="1" t="s">
        <v>32</v>
      </c>
      <c r="CZ2" s="1" t="s">
        <v>32</v>
      </c>
      <c r="DA2" s="1" t="s">
        <v>0</v>
      </c>
      <c r="DB2" s="1" t="s">
        <v>32</v>
      </c>
      <c r="DC2" s="1" t="s">
        <v>32</v>
      </c>
      <c r="DD2" s="1" t="s">
        <v>32</v>
      </c>
      <c r="DE2" s="1" t="s">
        <v>32</v>
      </c>
      <c r="DF2" s="1" t="s">
        <v>32</v>
      </c>
      <c r="DG2" s="1" t="s">
        <v>0</v>
      </c>
      <c r="DH2" s="1" t="s">
        <v>32</v>
      </c>
      <c r="DI2" s="1" t="s">
        <v>32</v>
      </c>
      <c r="DJ2" s="1" t="s">
        <v>0</v>
      </c>
      <c r="DK2" s="1" t="s">
        <v>32</v>
      </c>
      <c r="DL2" s="1" t="s">
        <v>32</v>
      </c>
      <c r="DM2" s="1" t="s">
        <v>32</v>
      </c>
      <c r="DN2" s="1" t="s">
        <v>32</v>
      </c>
      <c r="DO2" s="1" t="s">
        <v>32</v>
      </c>
      <c r="DP2" s="1" t="s">
        <v>0</v>
      </c>
      <c r="DQ2" s="1" t="s">
        <v>32</v>
      </c>
      <c r="DR2" s="1" t="s">
        <v>32</v>
      </c>
      <c r="DS2" s="1" t="s">
        <v>32</v>
      </c>
      <c r="DT2" s="1" t="s">
        <v>32</v>
      </c>
      <c r="DU2" s="1" t="s">
        <v>32</v>
      </c>
      <c r="DV2" s="1" t="s">
        <v>0</v>
      </c>
      <c r="DW2" s="1" t="s">
        <v>32</v>
      </c>
      <c r="DX2" s="1" t="s">
        <v>32</v>
      </c>
      <c r="DY2" s="1" t="s">
        <v>0</v>
      </c>
      <c r="DZ2" s="1" t="s">
        <v>32</v>
      </c>
      <c r="EA2" s="1" t="s">
        <v>32</v>
      </c>
      <c r="EB2" s="1" t="s">
        <v>32</v>
      </c>
      <c r="EC2" s="1" t="s">
        <v>32</v>
      </c>
      <c r="ED2" s="1" t="s">
        <v>32</v>
      </c>
      <c r="EE2" s="1" t="s">
        <v>0</v>
      </c>
      <c r="EF2" s="1" t="s">
        <v>32</v>
      </c>
      <c r="EG2" s="1" t="s">
        <v>32</v>
      </c>
      <c r="EH2" s="1" t="s">
        <v>0</v>
      </c>
      <c r="EI2" s="1" t="s">
        <v>32</v>
      </c>
      <c r="EJ2" s="1" t="s">
        <v>32</v>
      </c>
      <c r="EK2" s="1" t="s">
        <v>32</v>
      </c>
      <c r="EL2" s="1" t="s">
        <v>32</v>
      </c>
      <c r="EM2" s="1" t="s">
        <v>32</v>
      </c>
      <c r="EN2" s="1" t="s">
        <v>0</v>
      </c>
      <c r="EO2" s="1" t="s">
        <v>32</v>
      </c>
      <c r="EP2" s="1" t="s">
        <v>32</v>
      </c>
      <c r="EQ2" s="1" t="s">
        <v>32</v>
      </c>
      <c r="ER2" s="1" t="s">
        <v>32</v>
      </c>
      <c r="ES2" s="1" t="s">
        <v>32</v>
      </c>
      <c r="ET2" s="1" t="s">
        <v>0</v>
      </c>
      <c r="EU2" s="1" t="s">
        <v>32</v>
      </c>
      <c r="EV2" s="1" t="s">
        <v>32</v>
      </c>
      <c r="EW2" s="1" t="s">
        <v>0</v>
      </c>
      <c r="EX2" s="1" t="s">
        <v>32</v>
      </c>
      <c r="EY2" s="1" t="s">
        <v>32</v>
      </c>
      <c r="EZ2" s="1" t="s">
        <v>0</v>
      </c>
      <c r="FA2" s="1" t="s">
        <v>32</v>
      </c>
      <c r="FB2" s="1" t="s">
        <v>32</v>
      </c>
      <c r="FC2" s="1" t="s">
        <v>0</v>
      </c>
      <c r="FD2" s="1" t="s">
        <v>32</v>
      </c>
      <c r="FE2" s="1" t="s">
        <v>32</v>
      </c>
      <c r="FF2" s="1" t="s">
        <v>0</v>
      </c>
      <c r="FG2" s="1" t="s">
        <v>32</v>
      </c>
      <c r="FH2" s="1" t="s">
        <v>32</v>
      </c>
      <c r="FI2" s="1" t="s">
        <v>32</v>
      </c>
      <c r="FJ2" s="1" t="s">
        <v>32</v>
      </c>
      <c r="FK2" s="1" t="s">
        <v>32</v>
      </c>
      <c r="FL2" s="1" t="s">
        <v>32</v>
      </c>
      <c r="FM2" s="1" t="s">
        <v>32</v>
      </c>
      <c r="FN2" s="1" t="s">
        <v>32</v>
      </c>
      <c r="FO2" s="1" t="s">
        <v>32</v>
      </c>
      <c r="FP2" s="1" t="s">
        <v>32</v>
      </c>
      <c r="FQ2" s="1" t="s">
        <v>32</v>
      </c>
      <c r="FR2" s="1" t="s">
        <v>32</v>
      </c>
      <c r="FS2" s="1" t="s">
        <v>32</v>
      </c>
      <c r="FT2" s="1" t="s">
        <v>32</v>
      </c>
      <c r="FU2" s="1" t="s">
        <v>32</v>
      </c>
      <c r="FV2" s="1" t="s">
        <v>32</v>
      </c>
      <c r="FW2" s="1" t="s">
        <v>32</v>
      </c>
      <c r="FX2" s="1" t="s">
        <v>32</v>
      </c>
      <c r="FY2" s="1" t="s">
        <v>32</v>
      </c>
      <c r="FZ2" s="1" t="s">
        <v>32</v>
      </c>
      <c r="GA2" s="1" t="s">
        <v>32</v>
      </c>
      <c r="GB2" s="1" t="s">
        <v>32</v>
      </c>
      <c r="GC2" s="1" t="s">
        <v>32</v>
      </c>
      <c r="GD2" s="1" t="s">
        <v>32</v>
      </c>
      <c r="GE2" s="1" t="s">
        <v>32</v>
      </c>
      <c r="GF2" s="1" t="s">
        <v>32</v>
      </c>
      <c r="GG2" s="1" t="s">
        <v>32</v>
      </c>
      <c r="GH2" s="1" t="s">
        <v>32</v>
      </c>
      <c r="GI2" s="1" t="s">
        <v>32</v>
      </c>
      <c r="GJ2" s="1" t="s">
        <v>32</v>
      </c>
      <c r="GK2" s="1" t="s">
        <v>32</v>
      </c>
      <c r="GL2" s="1" t="s">
        <v>32</v>
      </c>
      <c r="GM2" s="1" t="s">
        <v>32</v>
      </c>
      <c r="GN2" s="1" t="s">
        <v>32</v>
      </c>
      <c r="GO2" s="1" t="s">
        <v>32</v>
      </c>
      <c r="GQ2" s="5"/>
      <c r="GR2" s="5"/>
      <c r="GS2" s="46"/>
    </row>
    <row r="3" spans="1:206" s="23" customFormat="1" ht="12" customHeight="1" x14ac:dyDescent="0.25">
      <c r="A3" s="2" t="s">
        <v>4</v>
      </c>
      <c r="L3" s="49"/>
      <c r="O3" s="49"/>
      <c r="R3" s="49"/>
      <c r="U3" s="49"/>
      <c r="X3" s="49"/>
      <c r="AV3" s="49"/>
      <c r="AY3" s="49"/>
      <c r="BB3" s="49"/>
      <c r="BE3" s="49"/>
      <c r="DP3" s="49"/>
      <c r="DS3" s="49"/>
      <c r="EH3" s="49"/>
      <c r="EK3" s="49"/>
      <c r="EN3" s="49"/>
      <c r="EQ3" s="49"/>
      <c r="ET3" s="49"/>
      <c r="EW3" s="49"/>
      <c r="EZ3" s="49"/>
    </row>
    <row r="4" spans="1:206" s="36" customFormat="1" ht="12" customHeight="1" x14ac:dyDescent="0.25">
      <c r="A4" s="50" t="s">
        <v>33</v>
      </c>
      <c r="B4" s="36">
        <v>0.25</v>
      </c>
      <c r="C4" s="36">
        <v>0.25486111111111109</v>
      </c>
      <c r="D4" s="36">
        <v>0.26041666666666669</v>
      </c>
      <c r="E4" s="36">
        <v>0.26527777777777778</v>
      </c>
      <c r="F4" s="36">
        <v>0.27083333333333331</v>
      </c>
      <c r="G4" s="36">
        <v>0.27569444444444446</v>
      </c>
      <c r="H4" s="36">
        <v>0.28125</v>
      </c>
      <c r="I4" s="36">
        <v>0.28611111111111115</v>
      </c>
      <c r="J4" s="36">
        <v>0.29166666666666669</v>
      </c>
      <c r="K4" s="36">
        <v>0.2951388888888889</v>
      </c>
      <c r="L4" s="51">
        <v>0.2986111111111111</v>
      </c>
      <c r="M4" s="36">
        <v>0.30208333333333331</v>
      </c>
      <c r="N4" s="36">
        <v>0.30555555555555552</v>
      </c>
      <c r="O4" s="51">
        <v>0.30902777777777773</v>
      </c>
      <c r="P4" s="36">
        <v>0.31249999999999994</v>
      </c>
      <c r="Q4" s="36">
        <v>0.31597222222222215</v>
      </c>
      <c r="R4" s="51">
        <v>0.31944444444444436</v>
      </c>
      <c r="S4" s="36">
        <v>0.32291666666666657</v>
      </c>
      <c r="T4" s="36">
        <v>0.32638888888888878</v>
      </c>
      <c r="U4" s="51">
        <v>0.32986111111111099</v>
      </c>
      <c r="V4" s="36">
        <v>0.3333333333333332</v>
      </c>
      <c r="W4" s="36">
        <v>0.33680555555555541</v>
      </c>
      <c r="X4" s="51">
        <v>0.34027777777777773</v>
      </c>
      <c r="Y4" s="36">
        <v>0.34375</v>
      </c>
      <c r="Z4" s="36">
        <v>0.34722222222222227</v>
      </c>
      <c r="AA4" s="51">
        <v>0.35069444444444442</v>
      </c>
      <c r="AB4" s="36">
        <v>0.35416666666666669</v>
      </c>
      <c r="AC4" s="36">
        <v>0.35763888888888895</v>
      </c>
      <c r="AD4" s="51">
        <v>0.3611111111111111</v>
      </c>
      <c r="AE4" s="36">
        <v>0.36458333333333337</v>
      </c>
      <c r="AF4" s="36">
        <v>0.36805555555555564</v>
      </c>
      <c r="AG4" s="51">
        <v>0.37152777777777779</v>
      </c>
      <c r="AH4" s="36">
        <v>0.37500000000000006</v>
      </c>
      <c r="AI4" s="36">
        <v>0.37847222222222232</v>
      </c>
      <c r="AJ4" s="51">
        <v>0.38194444444444448</v>
      </c>
      <c r="AK4" s="36">
        <v>0.38541666666666674</v>
      </c>
      <c r="AL4" s="36">
        <v>0.38888888888888901</v>
      </c>
      <c r="AM4" s="51">
        <v>0.39236111111111116</v>
      </c>
      <c r="AN4" s="36">
        <v>0.39583333333333343</v>
      </c>
      <c r="AO4" s="36">
        <v>0.39930555555555569</v>
      </c>
      <c r="AP4" s="51">
        <v>0.40277777777777785</v>
      </c>
      <c r="AQ4" s="36">
        <v>0.40625000000000011</v>
      </c>
      <c r="AR4" s="36">
        <v>0.40972222222222238</v>
      </c>
      <c r="AS4" s="51">
        <v>0.41319444444444453</v>
      </c>
      <c r="AT4" s="36">
        <v>0.4166666666666668</v>
      </c>
      <c r="AU4" s="36">
        <v>0.42013888888888906</v>
      </c>
      <c r="AV4" s="51">
        <v>0.42361111111111122</v>
      </c>
      <c r="AW4" s="36">
        <v>0.42708333333333348</v>
      </c>
      <c r="AX4" s="36">
        <v>0.43055555555555575</v>
      </c>
      <c r="AY4" s="51">
        <v>0.4340277777777779</v>
      </c>
      <c r="AZ4" s="36">
        <v>0.43750000000000017</v>
      </c>
      <c r="BA4" s="36">
        <v>0.44097222222222243</v>
      </c>
      <c r="BB4" s="51">
        <v>0.44444444444444459</v>
      </c>
      <c r="BC4" s="36">
        <v>0.44791666666666685</v>
      </c>
      <c r="BD4" s="36">
        <v>0.45138888888888912</v>
      </c>
      <c r="BE4" s="51">
        <v>0.45486111111111127</v>
      </c>
      <c r="BF4" s="36">
        <v>0.45833333333333354</v>
      </c>
      <c r="BG4" s="36">
        <v>0.4618055555555558</v>
      </c>
      <c r="BH4" s="51">
        <v>0.46527777777777796</v>
      </c>
      <c r="BI4" s="36">
        <v>0.46875000000000022</v>
      </c>
      <c r="BJ4" s="36">
        <v>0.47222222222222249</v>
      </c>
      <c r="BK4" s="51">
        <v>0.47569444444444464</v>
      </c>
      <c r="BL4" s="36">
        <v>0.47916666666666691</v>
      </c>
      <c r="BM4" s="36">
        <v>0.48263888888888917</v>
      </c>
      <c r="BN4" s="51">
        <v>0.48611111111111133</v>
      </c>
      <c r="BO4" s="36">
        <v>0.48958333333333359</v>
      </c>
      <c r="BP4" s="36">
        <v>0.49305555555555586</v>
      </c>
      <c r="BQ4" s="51">
        <v>0.49652777777777801</v>
      </c>
      <c r="BR4" s="36">
        <v>0.50000000000000022</v>
      </c>
      <c r="BS4" s="36">
        <v>0.50347222222222254</v>
      </c>
      <c r="BT4" s="51">
        <v>0.50694444444444464</v>
      </c>
      <c r="BU4" s="36">
        <v>0.51041666666666685</v>
      </c>
      <c r="BV4" s="36">
        <v>0.51388888888888917</v>
      </c>
      <c r="BW4" s="51">
        <v>0.51736111111111127</v>
      </c>
      <c r="BX4" s="36">
        <v>0.52083333333333348</v>
      </c>
      <c r="BY4" s="36">
        <v>0.5243055555555558</v>
      </c>
      <c r="BZ4" s="51">
        <v>0.5277777777777779</v>
      </c>
      <c r="CA4" s="36">
        <v>0.53125000000000011</v>
      </c>
      <c r="CB4" s="36">
        <v>0.53472222222222243</v>
      </c>
      <c r="CC4" s="51">
        <v>0.53819444444444453</v>
      </c>
      <c r="CD4" s="36">
        <v>0.54166666666666674</v>
      </c>
      <c r="CE4" s="36">
        <v>0.54513888888888906</v>
      </c>
      <c r="CF4" s="51">
        <v>0.54861111111111116</v>
      </c>
      <c r="CG4" s="36">
        <v>0.55208333333333337</v>
      </c>
      <c r="CH4" s="36">
        <v>0.55555555555555569</v>
      </c>
      <c r="CI4" s="51">
        <v>0.55902777777777779</v>
      </c>
      <c r="CJ4" s="36">
        <v>0.5625</v>
      </c>
      <c r="CK4" s="36">
        <v>0.56597222222222232</v>
      </c>
      <c r="CL4" s="51">
        <v>0.56944444444444442</v>
      </c>
      <c r="CM4" s="36">
        <v>0.57291666666666663</v>
      </c>
      <c r="CN4" s="36">
        <v>0.57638888888888895</v>
      </c>
      <c r="CO4" s="51">
        <v>0.57986111111111105</v>
      </c>
      <c r="CP4" s="36">
        <v>0.58333333333333326</v>
      </c>
      <c r="CQ4" s="36">
        <v>0.58680555555555558</v>
      </c>
      <c r="CR4" s="51">
        <v>0.59027777777777768</v>
      </c>
      <c r="CS4" s="36">
        <v>0.59374999999999989</v>
      </c>
      <c r="CT4" s="36">
        <v>0.59722222222222221</v>
      </c>
      <c r="CU4" s="51">
        <v>0.60069444444444431</v>
      </c>
      <c r="CV4" s="36">
        <v>0.60416666666666652</v>
      </c>
      <c r="CW4" s="36">
        <v>0.60763888888888884</v>
      </c>
      <c r="CX4" s="51">
        <v>0.61111111111111094</v>
      </c>
      <c r="CY4" s="36">
        <v>0.61458333333333315</v>
      </c>
      <c r="CZ4" s="36">
        <v>0.61805555555555547</v>
      </c>
      <c r="DA4" s="51">
        <v>0.62152777777777757</v>
      </c>
      <c r="DB4" s="36">
        <v>0.62499999999999978</v>
      </c>
      <c r="DC4" s="36">
        <v>0.6284722222222221</v>
      </c>
      <c r="DD4" s="51">
        <v>0.6319444444444442</v>
      </c>
      <c r="DE4" s="36">
        <v>0.63541666666666641</v>
      </c>
      <c r="DF4" s="36">
        <v>0.63888888888888873</v>
      </c>
      <c r="DG4" s="51">
        <v>0.64236111111111083</v>
      </c>
      <c r="DH4" s="36">
        <v>0.64583333333333304</v>
      </c>
      <c r="DI4" s="36">
        <v>0.64930555555555536</v>
      </c>
      <c r="DJ4" s="51">
        <v>0.65277777777777746</v>
      </c>
      <c r="DK4" s="36">
        <v>0.65624999999999967</v>
      </c>
      <c r="DL4" s="36">
        <v>0.65972222222222199</v>
      </c>
      <c r="DM4" s="51">
        <v>0.66319444444444409</v>
      </c>
      <c r="DN4" s="36">
        <v>0.6666666666666663</v>
      </c>
      <c r="DO4" s="36">
        <v>0.67013888888888862</v>
      </c>
      <c r="DP4" s="51">
        <v>0.67361111111111072</v>
      </c>
      <c r="DQ4" s="36">
        <v>0.67708333333333293</v>
      </c>
      <c r="DR4" s="36">
        <v>0.68055555555555525</v>
      </c>
      <c r="DS4" s="51">
        <v>0.68402777777777735</v>
      </c>
      <c r="DT4" s="36">
        <v>0.68749999999999956</v>
      </c>
      <c r="DU4" s="36">
        <v>0.69097222222222188</v>
      </c>
      <c r="DV4" s="51">
        <v>0.69444444444444398</v>
      </c>
      <c r="DW4" s="36">
        <v>0.69791666666666619</v>
      </c>
      <c r="DX4" s="36">
        <v>0.70138888888888851</v>
      </c>
      <c r="DY4" s="51">
        <v>0.70486111111111061</v>
      </c>
      <c r="DZ4" s="36">
        <v>0.70833333333333282</v>
      </c>
      <c r="EA4" s="36">
        <v>0.71180555555555514</v>
      </c>
      <c r="EB4" s="51">
        <v>0.71527777777777724</v>
      </c>
      <c r="EC4" s="36">
        <v>0.71874999999999944</v>
      </c>
      <c r="ED4" s="36">
        <v>0.72222222222222177</v>
      </c>
      <c r="EE4" s="51">
        <v>0.72569444444444386</v>
      </c>
      <c r="EF4" s="36">
        <v>0.72916666666666607</v>
      </c>
      <c r="EG4" s="36">
        <v>0.7326388888888884</v>
      </c>
      <c r="EH4" s="51">
        <v>0.73611111111111049</v>
      </c>
      <c r="EI4" s="36">
        <v>0.7395833333333327</v>
      </c>
      <c r="EJ4" s="36">
        <v>0.74305555555555503</v>
      </c>
      <c r="EK4" s="51">
        <v>0.74652777777777712</v>
      </c>
      <c r="EL4" s="36">
        <v>0.74999999999999933</v>
      </c>
      <c r="EM4" s="36">
        <v>0.75347222222222165</v>
      </c>
      <c r="EN4" s="51">
        <v>0.75694444444444375</v>
      </c>
      <c r="EO4" s="36">
        <v>0.76041666666666596</v>
      </c>
      <c r="EP4" s="36">
        <v>0.76388888888888828</v>
      </c>
      <c r="EQ4" s="51">
        <v>0.76736111111111038</v>
      </c>
      <c r="ER4" s="36">
        <v>0.77083333333333259</v>
      </c>
      <c r="ES4" s="36">
        <v>0.77430555555555491</v>
      </c>
      <c r="ET4" s="51">
        <v>0.77777777777777701</v>
      </c>
      <c r="EU4" s="36">
        <v>0.78124999999999922</v>
      </c>
      <c r="EV4" s="36">
        <v>0.78472222222222154</v>
      </c>
      <c r="EW4" s="51">
        <v>0.78819444444444364</v>
      </c>
      <c r="EX4" s="36">
        <v>0.79166666666666585</v>
      </c>
      <c r="EY4" s="36">
        <v>0.79513888888888817</v>
      </c>
      <c r="EZ4" s="51">
        <v>0.79861111111111005</v>
      </c>
      <c r="FA4" s="36">
        <v>0.80208333333333304</v>
      </c>
      <c r="FB4" s="36">
        <v>0.80555555555555503</v>
      </c>
      <c r="FC4" s="36">
        <v>0.8125</v>
      </c>
      <c r="FD4" s="36">
        <v>0.81736111111111109</v>
      </c>
      <c r="FE4" s="36">
        <v>0.82291666666666696</v>
      </c>
      <c r="FF4" s="36">
        <v>0.82777777777777783</v>
      </c>
      <c r="FG4" s="36">
        <v>0.83333333333333337</v>
      </c>
      <c r="FH4" s="36">
        <v>0.83819444444444446</v>
      </c>
      <c r="FI4" s="36">
        <v>0.84375</v>
      </c>
      <c r="FJ4" s="36">
        <v>0.84861111111111109</v>
      </c>
      <c r="FK4" s="36">
        <v>0.85416666666666596</v>
      </c>
      <c r="FL4" s="36">
        <v>0.85902777777777783</v>
      </c>
      <c r="FM4" s="36">
        <v>0.86458333333333304</v>
      </c>
      <c r="FN4" s="36">
        <v>0.86944444444444446</v>
      </c>
      <c r="FO4" s="36">
        <v>0.874999999999999</v>
      </c>
      <c r="FP4" s="36">
        <v>0.87986111111111109</v>
      </c>
      <c r="FQ4" s="36">
        <v>0.88541666666666596</v>
      </c>
      <c r="FR4" s="36">
        <v>0.89027777777777783</v>
      </c>
      <c r="FS4" s="36">
        <v>0.89583333333333204</v>
      </c>
      <c r="FT4" s="36">
        <v>0.90625</v>
      </c>
      <c r="FU4" s="36">
        <v>0.91666666666666796</v>
      </c>
      <c r="FV4" s="36">
        <v>0.92708333333333603</v>
      </c>
      <c r="FW4" s="36">
        <v>0.937500000000004</v>
      </c>
      <c r="FX4" s="36">
        <v>0.94791666666667196</v>
      </c>
      <c r="FY4" s="36">
        <v>0.95833333333334003</v>
      </c>
      <c r="FZ4" s="36">
        <v>0.96875000000000799</v>
      </c>
      <c r="GA4" s="43">
        <v>0.97916666666667596</v>
      </c>
      <c r="GB4" s="43">
        <v>0.98958333333334403</v>
      </c>
      <c r="GC4" s="43">
        <v>1.0006944444444443</v>
      </c>
      <c r="GD4" s="43">
        <v>1.0104166666666801</v>
      </c>
      <c r="GE4" s="43">
        <v>1.0208333333333499</v>
      </c>
      <c r="GF4" s="43">
        <v>1.03125000000002</v>
      </c>
      <c r="GG4" s="43">
        <v>1.0416666666666801</v>
      </c>
      <c r="GH4" s="43">
        <v>1.0520833333333399</v>
      </c>
      <c r="GI4" s="43">
        <v>1.09374999999998</v>
      </c>
      <c r="GK4" s="52" t="s">
        <v>28</v>
      </c>
      <c r="GL4" s="21">
        <f>COUNT(B5:GI5,B22:GJ22)</f>
        <v>379</v>
      </c>
      <c r="GM4" s="21">
        <f>COUNT(B5:GI5,B22:GJ22)</f>
        <v>379</v>
      </c>
    </row>
    <row r="5" spans="1:206" s="36" customFormat="1" ht="12" customHeight="1" x14ac:dyDescent="0.25">
      <c r="A5" s="53" t="s">
        <v>7</v>
      </c>
      <c r="B5" s="36">
        <v>0.2638888888888889</v>
      </c>
      <c r="C5" s="36">
        <v>0.26874999999999999</v>
      </c>
      <c r="D5" s="36">
        <v>0.27430555555555558</v>
      </c>
      <c r="E5" s="36">
        <v>0.27916666666666667</v>
      </c>
      <c r="F5" s="36">
        <v>0.28472222222222221</v>
      </c>
      <c r="G5" s="36">
        <v>0.28958333333333336</v>
      </c>
      <c r="H5" s="36">
        <v>0.2951388888888889</v>
      </c>
      <c r="I5" s="36">
        <v>0.30000000000000004</v>
      </c>
      <c r="J5" s="36">
        <v>0.30555555555555558</v>
      </c>
      <c r="K5" s="36">
        <v>0.30902777777777779</v>
      </c>
      <c r="L5" s="51">
        <v>0.3125</v>
      </c>
      <c r="M5" s="36">
        <v>0.31597222222222221</v>
      </c>
      <c r="N5" s="36">
        <v>0.31944444444444442</v>
      </c>
      <c r="O5" s="51">
        <v>0.32291666666666663</v>
      </c>
      <c r="P5" s="36">
        <v>0.32638888888888884</v>
      </c>
      <c r="Q5" s="36">
        <v>0.32986111111111105</v>
      </c>
      <c r="R5" s="51">
        <v>0.33333333333333326</v>
      </c>
      <c r="S5" s="36">
        <v>0.33680555555555547</v>
      </c>
      <c r="T5" s="36">
        <v>0.34027777777777768</v>
      </c>
      <c r="U5" s="51">
        <v>0.34374999999999989</v>
      </c>
      <c r="V5" s="36">
        <v>0.3472222222222221</v>
      </c>
      <c r="W5" s="36">
        <v>0.35069444444444431</v>
      </c>
      <c r="X5" s="51">
        <v>0.35416666666666663</v>
      </c>
      <c r="Y5" s="36">
        <v>0.3576388888888889</v>
      </c>
      <c r="Z5" s="36">
        <v>0.36111111111111116</v>
      </c>
      <c r="AA5" s="51">
        <v>0.36458333333333331</v>
      </c>
      <c r="AB5" s="36">
        <v>0.36805555555555558</v>
      </c>
      <c r="AC5" s="36">
        <v>0.37152777777777785</v>
      </c>
      <c r="AD5" s="51">
        <v>0.375</v>
      </c>
      <c r="AE5" s="36">
        <v>0.37847222222222227</v>
      </c>
      <c r="AF5" s="36">
        <v>0.38194444444444453</v>
      </c>
      <c r="AG5" s="51">
        <v>0.38541666666666669</v>
      </c>
      <c r="AH5" s="36">
        <v>0.38888888888888895</v>
      </c>
      <c r="AI5" s="36">
        <v>0.39236111111111122</v>
      </c>
      <c r="AJ5" s="51">
        <v>0.39583333333333337</v>
      </c>
      <c r="AK5" s="36">
        <v>0.39930555555555564</v>
      </c>
      <c r="AL5" s="36">
        <v>0.4027777777777779</v>
      </c>
      <c r="AM5" s="51">
        <v>0.40625000000000006</v>
      </c>
      <c r="AN5" s="36">
        <v>0.40972222222222232</v>
      </c>
      <c r="AO5" s="36">
        <v>0.41319444444444459</v>
      </c>
      <c r="AP5" s="51">
        <v>0.41666666666666674</v>
      </c>
      <c r="AQ5" s="36">
        <v>0.42013888888888901</v>
      </c>
      <c r="AR5" s="36">
        <v>0.42361111111111127</v>
      </c>
      <c r="AS5" s="51">
        <v>0.42708333333333343</v>
      </c>
      <c r="AT5" s="36">
        <v>0.43055555555555569</v>
      </c>
      <c r="AU5" s="36">
        <v>0.43402777777777796</v>
      </c>
      <c r="AV5" s="51">
        <v>0.43750000000000011</v>
      </c>
      <c r="AW5" s="36">
        <v>0.44097222222222238</v>
      </c>
      <c r="AX5" s="36">
        <v>0.44444444444444464</v>
      </c>
      <c r="AY5" s="51">
        <v>0.4479166666666668</v>
      </c>
      <c r="AZ5" s="36">
        <v>0.45138888888888906</v>
      </c>
      <c r="BA5" s="36">
        <v>0.45486111111111133</v>
      </c>
      <c r="BB5" s="51">
        <v>0.45833333333333348</v>
      </c>
      <c r="BC5" s="36">
        <v>0.46180555555555575</v>
      </c>
      <c r="BD5" s="36">
        <v>0.46527777777777801</v>
      </c>
      <c r="BE5" s="51">
        <v>0.46875000000000017</v>
      </c>
      <c r="BF5" s="36">
        <v>0.47222222222222243</v>
      </c>
      <c r="BG5" s="36">
        <v>0.4756944444444447</v>
      </c>
      <c r="BH5" s="51">
        <v>0.47916666666666685</v>
      </c>
      <c r="BI5" s="36">
        <v>0.48263888888888912</v>
      </c>
      <c r="BJ5" s="36">
        <v>0.48611111111111138</v>
      </c>
      <c r="BK5" s="51">
        <v>0.48958333333333354</v>
      </c>
      <c r="BL5" s="36">
        <v>0.4930555555555558</v>
      </c>
      <c r="BM5" s="36">
        <v>0.49652777777777807</v>
      </c>
      <c r="BN5" s="51">
        <v>0.50000000000000022</v>
      </c>
      <c r="BO5" s="36">
        <v>0.50347222222222243</v>
      </c>
      <c r="BP5" s="36">
        <v>0.50694444444444475</v>
      </c>
      <c r="BQ5" s="51">
        <v>0.51041666666666685</v>
      </c>
      <c r="BR5" s="36">
        <v>0.51388888888888906</v>
      </c>
      <c r="BS5" s="36">
        <v>0.51736111111111138</v>
      </c>
      <c r="BT5" s="51">
        <v>0.52083333333333348</v>
      </c>
      <c r="BU5" s="36">
        <v>0.52430555555555569</v>
      </c>
      <c r="BV5" s="36">
        <v>0.52777777777777801</v>
      </c>
      <c r="BW5" s="51">
        <v>0.53125000000000011</v>
      </c>
      <c r="BX5" s="36">
        <v>0.53472222222222232</v>
      </c>
      <c r="BY5" s="36">
        <v>0.53819444444444464</v>
      </c>
      <c r="BZ5" s="51">
        <v>0.54166666666666674</v>
      </c>
      <c r="CA5" s="36">
        <v>0.54513888888888895</v>
      </c>
      <c r="CB5" s="36">
        <v>0.54861111111111127</v>
      </c>
      <c r="CC5" s="51">
        <v>0.55208333333333337</v>
      </c>
      <c r="CD5" s="36">
        <v>0.55555555555555558</v>
      </c>
      <c r="CE5" s="36">
        <v>0.5590277777777779</v>
      </c>
      <c r="CF5" s="51">
        <v>0.5625</v>
      </c>
      <c r="CG5" s="36">
        <v>0.56597222222222221</v>
      </c>
      <c r="CH5" s="36">
        <v>0.56944444444444453</v>
      </c>
      <c r="CI5" s="51">
        <v>0.57291666666666663</v>
      </c>
      <c r="CJ5" s="36">
        <v>0.57638888888888884</v>
      </c>
      <c r="CK5" s="36">
        <v>0.57986111111111116</v>
      </c>
      <c r="CL5" s="51">
        <v>0.58333333333333326</v>
      </c>
      <c r="CM5" s="36">
        <v>0.58680555555555547</v>
      </c>
      <c r="CN5" s="36">
        <v>0.59027777777777779</v>
      </c>
      <c r="CO5" s="51">
        <v>0.59374999999999989</v>
      </c>
      <c r="CP5" s="36">
        <v>0.5972222222222221</v>
      </c>
      <c r="CQ5" s="36">
        <v>0.60069444444444442</v>
      </c>
      <c r="CR5" s="51">
        <v>0.60416666666666652</v>
      </c>
      <c r="CS5" s="36">
        <v>0.60763888888888873</v>
      </c>
      <c r="CT5" s="36">
        <v>0.61111111111111105</v>
      </c>
      <c r="CU5" s="51">
        <v>0.61458333333333315</v>
      </c>
      <c r="CV5" s="36">
        <v>0.61805555555555536</v>
      </c>
      <c r="CW5" s="36">
        <v>0.62152777777777768</v>
      </c>
      <c r="CX5" s="51">
        <v>0.62499999999999978</v>
      </c>
      <c r="CY5" s="36">
        <v>0.62847222222222199</v>
      </c>
      <c r="CZ5" s="36">
        <v>0.63194444444444431</v>
      </c>
      <c r="DA5" s="51">
        <v>0.63541666666666641</v>
      </c>
      <c r="DB5" s="36">
        <v>0.63888888888888862</v>
      </c>
      <c r="DC5" s="36">
        <v>0.64236111111111094</v>
      </c>
      <c r="DD5" s="51">
        <v>0.64583333333333304</v>
      </c>
      <c r="DE5" s="36">
        <v>0.64930555555555525</v>
      </c>
      <c r="DF5" s="36">
        <v>0.65277777777777757</v>
      </c>
      <c r="DG5" s="51">
        <v>0.65624999999999967</v>
      </c>
      <c r="DH5" s="36">
        <v>0.65972222222222188</v>
      </c>
      <c r="DI5" s="36">
        <v>0.6631944444444442</v>
      </c>
      <c r="DJ5" s="51">
        <v>0.6666666666666663</v>
      </c>
      <c r="DK5" s="36">
        <v>0.67013888888888851</v>
      </c>
      <c r="DL5" s="36">
        <v>0.67361111111111083</v>
      </c>
      <c r="DM5" s="51">
        <v>0.67708333333333293</v>
      </c>
      <c r="DN5" s="36">
        <v>0.68055555555555514</v>
      </c>
      <c r="DO5" s="36">
        <v>0.68402777777777746</v>
      </c>
      <c r="DP5" s="51">
        <v>0.68749999999999956</v>
      </c>
      <c r="DQ5" s="36">
        <v>0.69097222222222177</v>
      </c>
      <c r="DR5" s="36">
        <v>0.69444444444444409</v>
      </c>
      <c r="DS5" s="51">
        <v>0.69791666666666619</v>
      </c>
      <c r="DT5" s="36">
        <v>0.7013888888888884</v>
      </c>
      <c r="DU5" s="36">
        <v>0.70486111111111072</v>
      </c>
      <c r="DV5" s="51">
        <v>0.70833333333333282</v>
      </c>
      <c r="DW5" s="36">
        <v>0.71180555555555503</v>
      </c>
      <c r="DX5" s="36">
        <v>0.71527777777777735</v>
      </c>
      <c r="DY5" s="51">
        <v>0.71874999999999944</v>
      </c>
      <c r="DZ5" s="36">
        <v>0.72222222222222165</v>
      </c>
      <c r="EA5" s="36">
        <v>0.72569444444444398</v>
      </c>
      <c r="EB5" s="51">
        <v>0.72916666666666607</v>
      </c>
      <c r="EC5" s="36">
        <v>0.73263888888888828</v>
      </c>
      <c r="ED5" s="36">
        <v>0.73611111111111061</v>
      </c>
      <c r="EE5" s="51">
        <v>0.7395833333333327</v>
      </c>
      <c r="EF5" s="36">
        <v>0.74305555555555491</v>
      </c>
      <c r="EG5" s="36">
        <v>0.74652777777777724</v>
      </c>
      <c r="EH5" s="51">
        <v>0.74999999999999933</v>
      </c>
      <c r="EI5" s="36">
        <v>0.75347222222222154</v>
      </c>
      <c r="EJ5" s="36">
        <v>0.75694444444444386</v>
      </c>
      <c r="EK5" s="51">
        <v>0.76041666666666596</v>
      </c>
      <c r="EL5" s="36">
        <v>0.76388888888888817</v>
      </c>
      <c r="EM5" s="36">
        <v>0.76736111111111049</v>
      </c>
      <c r="EN5" s="51">
        <v>0.77083333333333259</v>
      </c>
      <c r="EO5" s="36">
        <v>0.7743055555555548</v>
      </c>
      <c r="EP5" s="36">
        <v>0.77777777777777712</v>
      </c>
      <c r="EQ5" s="51">
        <v>0.78124999999999922</v>
      </c>
      <c r="ER5" s="36">
        <v>0.78472222222222143</v>
      </c>
      <c r="ES5" s="36">
        <v>0.78819444444444375</v>
      </c>
      <c r="ET5" s="51">
        <v>0.79166666666666585</v>
      </c>
      <c r="EU5" s="36">
        <v>0.79513888888888806</v>
      </c>
      <c r="EV5" s="36">
        <v>0.79861111111111038</v>
      </c>
      <c r="EW5" s="51">
        <v>0.80208333333333248</v>
      </c>
      <c r="EX5" s="36">
        <v>0.80555555555555469</v>
      </c>
      <c r="EY5" s="36">
        <v>0.80902777777777701</v>
      </c>
      <c r="EZ5" s="51">
        <v>0.81249999999999889</v>
      </c>
      <c r="FA5" s="36">
        <v>0.81597222222222188</v>
      </c>
      <c r="FB5" s="36">
        <v>0.81944444444444386</v>
      </c>
      <c r="FC5" s="36">
        <v>0.82638888888888884</v>
      </c>
      <c r="FD5" s="36">
        <v>0.83124999999999993</v>
      </c>
      <c r="FE5" s="36">
        <v>0.8368055555555558</v>
      </c>
      <c r="FF5" s="36">
        <v>0.84166666666666667</v>
      </c>
      <c r="FG5" s="36">
        <v>0.84722222222222221</v>
      </c>
      <c r="FH5" s="36">
        <v>0.8520833333333333</v>
      </c>
      <c r="FI5" s="36">
        <v>0.85763888888888884</v>
      </c>
      <c r="FJ5" s="36">
        <v>0.86249999999999993</v>
      </c>
      <c r="FK5" s="36">
        <v>0.8680555555555548</v>
      </c>
      <c r="FL5" s="36">
        <v>0.87291666666666667</v>
      </c>
      <c r="FM5" s="36">
        <v>0.87847222222222188</v>
      </c>
      <c r="FN5" s="36">
        <v>0.8833333333333333</v>
      </c>
      <c r="FO5" s="36">
        <v>0.88888888888888784</v>
      </c>
      <c r="FP5" s="36">
        <v>0.89374999999999993</v>
      </c>
      <c r="FQ5" s="36">
        <v>0.8993055555555548</v>
      </c>
      <c r="FR5" s="36">
        <v>0.90416666666666667</v>
      </c>
      <c r="FS5" s="36">
        <v>0.90972222222222088</v>
      </c>
      <c r="FT5" s="36">
        <v>0.92013888888888884</v>
      </c>
      <c r="FU5" s="36">
        <v>0.9305555555555568</v>
      </c>
      <c r="FV5" s="36">
        <v>0.94097222222222487</v>
      </c>
      <c r="FW5" s="36">
        <v>0.95138888888889284</v>
      </c>
      <c r="FX5" s="36">
        <v>0.9618055555555608</v>
      </c>
      <c r="FY5" s="36">
        <v>0.97222222222222887</v>
      </c>
      <c r="FZ5" s="36">
        <v>0.98263888888889683</v>
      </c>
      <c r="GA5" s="43">
        <v>0.9930555555555648</v>
      </c>
      <c r="GB5" s="43">
        <v>1.003472222222233</v>
      </c>
      <c r="GC5" s="43">
        <v>1.0145833333333332</v>
      </c>
      <c r="GD5" s="43">
        <v>1.0243055555555689</v>
      </c>
      <c r="GE5" s="43">
        <v>1.0347222222222388</v>
      </c>
      <c r="GF5" s="43">
        <v>1.0451388888889088</v>
      </c>
      <c r="GG5" s="43">
        <v>1.0555555555555689</v>
      </c>
      <c r="GH5" s="43">
        <v>1.0659722222222288</v>
      </c>
      <c r="GI5" s="43">
        <v>1.1076388888888689</v>
      </c>
      <c r="GK5" s="52" t="s">
        <v>1</v>
      </c>
      <c r="GL5" s="21">
        <f>COUNTIF(H2:GO2,"Wc")+COUNTIF(B18:GN18,"Wc")</f>
        <v>314</v>
      </c>
      <c r="GM5" s="21">
        <f>COUNTIF(H2:GO2,"Wc")+COUNTIF(B18:GN18,"Wc")</f>
        <v>314</v>
      </c>
    </row>
    <row r="6" spans="1:206" s="36" customFormat="1" ht="12" customHeight="1" x14ac:dyDescent="0.25">
      <c r="A6" s="54" t="s">
        <v>16</v>
      </c>
      <c r="B6" s="36">
        <v>0.27083333333333331</v>
      </c>
      <c r="C6" s="36">
        <v>0.27569444444444441</v>
      </c>
      <c r="D6" s="36">
        <v>0.28125</v>
      </c>
      <c r="E6" s="36">
        <v>0.28611111111111109</v>
      </c>
      <c r="F6" s="36">
        <v>0.29166666666666663</v>
      </c>
      <c r="G6" s="36">
        <v>0.29652777777777778</v>
      </c>
      <c r="H6" s="36">
        <v>0.30208333333333331</v>
      </c>
      <c r="I6" s="36">
        <v>0.30694444444444446</v>
      </c>
      <c r="J6" s="36">
        <v>0.3125</v>
      </c>
      <c r="K6" s="36">
        <v>0.31597222222222221</v>
      </c>
      <c r="L6" s="51">
        <v>0.31944444444444442</v>
      </c>
      <c r="M6" s="36">
        <v>0.32291666666666663</v>
      </c>
      <c r="N6" s="36">
        <v>0.32638888888888884</v>
      </c>
      <c r="O6" s="51">
        <v>0.32986111111111105</v>
      </c>
      <c r="P6" s="36">
        <v>0.33333333333333326</v>
      </c>
      <c r="Q6" s="36">
        <v>0.33680555555555547</v>
      </c>
      <c r="R6" s="51">
        <v>0.34027777777777768</v>
      </c>
      <c r="S6" s="36">
        <v>0.34374999999999989</v>
      </c>
      <c r="T6" s="36">
        <v>0.3472222222222221</v>
      </c>
      <c r="U6" s="51">
        <v>0.35069444444444431</v>
      </c>
      <c r="V6" s="36">
        <v>0.35416666666666652</v>
      </c>
      <c r="W6" s="36">
        <v>0.35763888888888873</v>
      </c>
      <c r="X6" s="51">
        <v>0.36111111111111105</v>
      </c>
      <c r="Y6" s="36">
        <v>0.36458333333333331</v>
      </c>
      <c r="Z6" s="36">
        <v>0.36805555555555558</v>
      </c>
      <c r="AA6" s="51">
        <v>0.37152777777777773</v>
      </c>
      <c r="AB6" s="36">
        <v>0.375</v>
      </c>
      <c r="AC6" s="36">
        <v>0.37847222222222227</v>
      </c>
      <c r="AD6" s="51">
        <v>0.38194444444444442</v>
      </c>
      <c r="AE6" s="36">
        <v>0.38541666666666669</v>
      </c>
      <c r="AF6" s="36">
        <v>0.38888888888888895</v>
      </c>
      <c r="AG6" s="51">
        <v>0.3923611111111111</v>
      </c>
      <c r="AH6" s="36">
        <v>0.39583333333333337</v>
      </c>
      <c r="AI6" s="36">
        <v>0.39930555555555564</v>
      </c>
      <c r="AJ6" s="51">
        <v>0.40277777777777779</v>
      </c>
      <c r="AK6" s="36">
        <v>0.40625000000000006</v>
      </c>
      <c r="AL6" s="36">
        <v>0.40972222222222232</v>
      </c>
      <c r="AM6" s="51">
        <v>0.41319444444444448</v>
      </c>
      <c r="AN6" s="36">
        <v>0.41666666666666674</v>
      </c>
      <c r="AO6" s="36">
        <v>0.42013888888888901</v>
      </c>
      <c r="AP6" s="51">
        <v>0.42361111111111116</v>
      </c>
      <c r="AQ6" s="36">
        <v>0.42708333333333343</v>
      </c>
      <c r="AR6" s="36">
        <v>0.43055555555555569</v>
      </c>
      <c r="AS6" s="51">
        <v>0.43402777777777785</v>
      </c>
      <c r="AT6" s="36">
        <v>0.43750000000000011</v>
      </c>
      <c r="AU6" s="36">
        <v>0.44097222222222238</v>
      </c>
      <c r="AV6" s="51">
        <v>0.44444444444444453</v>
      </c>
      <c r="AW6" s="36">
        <v>0.4479166666666668</v>
      </c>
      <c r="AX6" s="36">
        <v>0.45138888888888906</v>
      </c>
      <c r="AY6" s="51">
        <v>0.45486111111111122</v>
      </c>
      <c r="AZ6" s="36">
        <v>0.45833333333333348</v>
      </c>
      <c r="BA6" s="36">
        <v>0.46180555555555575</v>
      </c>
      <c r="BB6" s="51">
        <v>0.4652777777777779</v>
      </c>
      <c r="BC6" s="36">
        <v>0.46875000000000017</v>
      </c>
      <c r="BD6" s="36">
        <v>0.47222222222222243</v>
      </c>
      <c r="BE6" s="51">
        <v>0.47569444444444459</v>
      </c>
      <c r="BF6" s="36">
        <v>0.47916666666666685</v>
      </c>
      <c r="BG6" s="36">
        <v>0.48263888888888912</v>
      </c>
      <c r="BH6" s="51">
        <v>0.48611111111111127</v>
      </c>
      <c r="BI6" s="36">
        <v>0.48958333333333354</v>
      </c>
      <c r="BJ6" s="36">
        <v>0.4930555555555558</v>
      </c>
      <c r="BK6" s="51">
        <v>0.49652777777777796</v>
      </c>
      <c r="BL6" s="36">
        <v>0.50000000000000022</v>
      </c>
      <c r="BM6" s="36">
        <v>0.50347222222222254</v>
      </c>
      <c r="BN6" s="51">
        <v>0.50694444444444464</v>
      </c>
      <c r="BO6" s="36">
        <v>0.51041666666666685</v>
      </c>
      <c r="BP6" s="36">
        <v>0.51388888888888917</v>
      </c>
      <c r="BQ6" s="51">
        <v>0.51736111111111127</v>
      </c>
      <c r="BR6" s="36">
        <v>0.52083333333333348</v>
      </c>
      <c r="BS6" s="36">
        <v>0.5243055555555558</v>
      </c>
      <c r="BT6" s="51">
        <v>0.5277777777777779</v>
      </c>
      <c r="BU6" s="36">
        <v>0.53125000000000011</v>
      </c>
      <c r="BV6" s="36">
        <v>0.53472222222222243</v>
      </c>
      <c r="BW6" s="51">
        <v>0.53819444444444453</v>
      </c>
      <c r="BX6" s="36">
        <v>0.54166666666666674</v>
      </c>
      <c r="BY6" s="36">
        <v>0.54513888888888906</v>
      </c>
      <c r="BZ6" s="51">
        <v>0.54861111111111116</v>
      </c>
      <c r="CA6" s="36">
        <v>0.55208333333333337</v>
      </c>
      <c r="CB6" s="36">
        <v>0.55555555555555569</v>
      </c>
      <c r="CC6" s="51">
        <v>0.55902777777777779</v>
      </c>
      <c r="CD6" s="36">
        <v>0.5625</v>
      </c>
      <c r="CE6" s="36">
        <v>0.56597222222222232</v>
      </c>
      <c r="CF6" s="51">
        <v>0.56944444444444442</v>
      </c>
      <c r="CG6" s="36">
        <v>0.57291666666666663</v>
      </c>
      <c r="CH6" s="36">
        <v>0.57638888888888895</v>
      </c>
      <c r="CI6" s="51">
        <v>0.57986111111111105</v>
      </c>
      <c r="CJ6" s="36">
        <v>0.58333333333333326</v>
      </c>
      <c r="CK6" s="36">
        <v>0.58680555555555558</v>
      </c>
      <c r="CL6" s="51">
        <v>0.59027777777777768</v>
      </c>
      <c r="CM6" s="36">
        <v>0.59374999999999989</v>
      </c>
      <c r="CN6" s="36">
        <v>0.59722222222222221</v>
      </c>
      <c r="CO6" s="51">
        <v>0.60069444444444431</v>
      </c>
      <c r="CP6" s="36">
        <v>0.60416666666666652</v>
      </c>
      <c r="CQ6" s="36">
        <v>0.60763888888888884</v>
      </c>
      <c r="CR6" s="51">
        <v>0.61111111111111094</v>
      </c>
      <c r="CS6" s="36">
        <v>0.61458333333333315</v>
      </c>
      <c r="CT6" s="36">
        <v>0.61805555555555547</v>
      </c>
      <c r="CU6" s="51">
        <v>0.62152777777777757</v>
      </c>
      <c r="CV6" s="36">
        <v>0.62499999999999978</v>
      </c>
      <c r="CW6" s="36">
        <v>0.6284722222222221</v>
      </c>
      <c r="CX6" s="51">
        <v>0.6319444444444442</v>
      </c>
      <c r="CY6" s="36">
        <v>0.63541666666666641</v>
      </c>
      <c r="CZ6" s="36">
        <v>0.63888888888888873</v>
      </c>
      <c r="DA6" s="51">
        <v>0.64236111111111083</v>
      </c>
      <c r="DB6" s="36">
        <v>0.64583333333333304</v>
      </c>
      <c r="DC6" s="36">
        <v>0.64930555555555536</v>
      </c>
      <c r="DD6" s="51">
        <v>0.65277777777777746</v>
      </c>
      <c r="DE6" s="36">
        <v>0.65624999999999967</v>
      </c>
      <c r="DF6" s="36">
        <v>0.65972222222222199</v>
      </c>
      <c r="DG6" s="51">
        <v>0.66319444444444409</v>
      </c>
      <c r="DH6" s="36">
        <v>0.6666666666666663</v>
      </c>
      <c r="DI6" s="36">
        <v>0.67013888888888862</v>
      </c>
      <c r="DJ6" s="51">
        <v>0.67361111111111072</v>
      </c>
      <c r="DK6" s="36">
        <v>0.67708333333333293</v>
      </c>
      <c r="DL6" s="36">
        <v>0.68055555555555525</v>
      </c>
      <c r="DM6" s="51">
        <v>0.68402777777777735</v>
      </c>
      <c r="DN6" s="36">
        <v>0.68749999999999956</v>
      </c>
      <c r="DO6" s="36">
        <v>0.69097222222222188</v>
      </c>
      <c r="DP6" s="51">
        <v>0.69444444444444398</v>
      </c>
      <c r="DQ6" s="36">
        <v>0.69791666666666619</v>
      </c>
      <c r="DR6" s="36">
        <v>0.70138888888888851</v>
      </c>
      <c r="DS6" s="51">
        <v>0.70486111111111061</v>
      </c>
      <c r="DT6" s="36">
        <v>0.70833333333333282</v>
      </c>
      <c r="DU6" s="36">
        <v>0.71180555555555514</v>
      </c>
      <c r="DV6" s="51">
        <v>0.71527777777777724</v>
      </c>
      <c r="DW6" s="36">
        <v>0.71874999999999944</v>
      </c>
      <c r="DX6" s="36">
        <v>0.72222222222222177</v>
      </c>
      <c r="DY6" s="51">
        <v>0.72569444444444386</v>
      </c>
      <c r="DZ6" s="36">
        <v>0.72916666666666607</v>
      </c>
      <c r="EA6" s="36">
        <v>0.7326388888888884</v>
      </c>
      <c r="EB6" s="51">
        <v>0.73611111111111049</v>
      </c>
      <c r="EC6" s="36">
        <v>0.7395833333333327</v>
      </c>
      <c r="ED6" s="36">
        <v>0.74305555555555503</v>
      </c>
      <c r="EE6" s="51">
        <v>0.74652777777777712</v>
      </c>
      <c r="EF6" s="36">
        <v>0.74999999999999933</v>
      </c>
      <c r="EG6" s="36">
        <v>0.75347222222222165</v>
      </c>
      <c r="EH6" s="51">
        <v>0.75694444444444375</v>
      </c>
      <c r="EI6" s="36">
        <v>0.76041666666666596</v>
      </c>
      <c r="EJ6" s="36">
        <v>0.76388888888888828</v>
      </c>
      <c r="EK6" s="51">
        <v>0.76736111111111038</v>
      </c>
      <c r="EL6" s="36">
        <v>0.77083333333333259</v>
      </c>
      <c r="EM6" s="36">
        <v>0.77430555555555491</v>
      </c>
      <c r="EN6" s="51">
        <v>0.77777777777777701</v>
      </c>
      <c r="EO6" s="36">
        <v>0.78124999999999922</v>
      </c>
      <c r="EP6" s="36">
        <v>0.78472222222222154</v>
      </c>
      <c r="EQ6" s="51">
        <v>0.78819444444444364</v>
      </c>
      <c r="ER6" s="36">
        <v>0.79166666666666585</v>
      </c>
      <c r="ES6" s="36">
        <v>0.79513888888888817</v>
      </c>
      <c r="ET6" s="51">
        <v>0.79861111111111027</v>
      </c>
      <c r="EU6" s="36">
        <v>0.80208333333333248</v>
      </c>
      <c r="EV6" s="36">
        <v>0.8055555555555548</v>
      </c>
      <c r="EW6" s="51">
        <v>0.8090277777777769</v>
      </c>
      <c r="EX6" s="36">
        <v>0.81249999999999911</v>
      </c>
      <c r="EY6" s="36">
        <v>0.81597222222222143</v>
      </c>
      <c r="EZ6" s="51">
        <v>0.81944444444444331</v>
      </c>
      <c r="FA6" s="36">
        <v>0.8229166666666663</v>
      </c>
      <c r="FB6" s="36">
        <v>0.82638888888888828</v>
      </c>
      <c r="FC6" s="36">
        <v>0.83333333333333326</v>
      </c>
      <c r="FD6" s="36">
        <v>0.83819444444444435</v>
      </c>
      <c r="FE6" s="36">
        <v>0.84375000000000022</v>
      </c>
      <c r="FF6" s="36">
        <v>0.84861111111111109</v>
      </c>
      <c r="FG6" s="36">
        <v>0.85416666666666663</v>
      </c>
      <c r="FH6" s="36">
        <v>0.85902777777777772</v>
      </c>
      <c r="FI6" s="36">
        <v>0.86458333333333326</v>
      </c>
      <c r="FJ6" s="36">
        <v>0.86944444444444435</v>
      </c>
      <c r="FK6" s="36">
        <v>0.87499999999999922</v>
      </c>
      <c r="FL6" s="36">
        <v>0.87986111111111109</v>
      </c>
      <c r="FM6" s="36">
        <v>0.8854166666666663</v>
      </c>
      <c r="FN6" s="36">
        <v>0.89027777777777772</v>
      </c>
      <c r="FO6" s="36">
        <v>0.89583333333333226</v>
      </c>
      <c r="FP6" s="36">
        <v>0.90069444444444435</v>
      </c>
      <c r="FQ6" s="36">
        <v>0.90624999999999922</v>
      </c>
      <c r="FR6" s="36">
        <v>0.91111111111111109</v>
      </c>
      <c r="FS6" s="36">
        <v>0.9166666666666653</v>
      </c>
      <c r="FT6" s="36">
        <v>0.92708333333333326</v>
      </c>
      <c r="FU6" s="36">
        <v>0.93750000000000122</v>
      </c>
      <c r="FV6" s="36">
        <v>0.94791666666666929</v>
      </c>
      <c r="FW6" s="36">
        <v>0.95833333333333726</v>
      </c>
      <c r="FX6" s="36">
        <v>0.96875000000000522</v>
      </c>
      <c r="FY6" s="36">
        <v>0.97916666666667329</v>
      </c>
      <c r="FZ6" s="36">
        <v>0.98958333333334125</v>
      </c>
      <c r="GA6" s="43">
        <v>1.0000000000000093</v>
      </c>
      <c r="GB6" s="43">
        <v>1.0104166666666774</v>
      </c>
      <c r="GC6" s="43">
        <v>1.0215277777777776</v>
      </c>
      <c r="GD6" s="43">
        <v>1.0312500000000133</v>
      </c>
      <c r="GE6" s="43">
        <v>1.0416666666666832</v>
      </c>
      <c r="GF6" s="43">
        <v>1.0520833333333532</v>
      </c>
      <c r="GG6" s="43">
        <v>1.0625000000000133</v>
      </c>
      <c r="GH6" s="43">
        <v>1.0729166666666732</v>
      </c>
      <c r="GI6" s="43">
        <v>1.1145833333333133</v>
      </c>
      <c r="GK6" s="55" t="s">
        <v>29</v>
      </c>
      <c r="GL6" s="56">
        <f>GL5/GL4</f>
        <v>0.82849604221635886</v>
      </c>
      <c r="GM6" s="56">
        <f>GM5/GM4</f>
        <v>0.82849604221635886</v>
      </c>
    </row>
    <row r="7" spans="1:206" s="36" customFormat="1" ht="12" customHeight="1" x14ac:dyDescent="0.25">
      <c r="A7" s="54" t="s">
        <v>15</v>
      </c>
      <c r="B7" s="36">
        <v>0.27361111111111108</v>
      </c>
      <c r="C7" s="36">
        <v>0.27847222222222218</v>
      </c>
      <c r="D7" s="36">
        <v>0.28402777777777777</v>
      </c>
      <c r="E7" s="36">
        <v>0.28888888888888886</v>
      </c>
      <c r="F7" s="36">
        <v>0.2944444444444444</v>
      </c>
      <c r="G7" s="36">
        <v>0.29930555555555555</v>
      </c>
      <c r="H7" s="36">
        <v>0.30486111111111108</v>
      </c>
      <c r="I7" s="36">
        <v>0.30972222222222223</v>
      </c>
      <c r="J7" s="36">
        <v>0.31527777777777777</v>
      </c>
      <c r="K7" s="36">
        <v>0.31874999999999998</v>
      </c>
      <c r="L7" s="51">
        <v>0.32222222222222219</v>
      </c>
      <c r="M7" s="36">
        <v>0.3256944444444444</v>
      </c>
      <c r="N7" s="36">
        <v>0.32916666666666661</v>
      </c>
      <c r="O7" s="51">
        <v>0.33263888888888882</v>
      </c>
      <c r="P7" s="36">
        <v>0.33611111111111103</v>
      </c>
      <c r="Q7" s="36">
        <v>0.33958333333333324</v>
      </c>
      <c r="R7" s="51">
        <v>0.34305555555555545</v>
      </c>
      <c r="S7" s="36">
        <v>0.34652777777777766</v>
      </c>
      <c r="T7" s="36">
        <v>0.34999999999999987</v>
      </c>
      <c r="U7" s="51">
        <v>0.35347222222222208</v>
      </c>
      <c r="V7" s="36">
        <v>0.35694444444444429</v>
      </c>
      <c r="W7" s="36">
        <v>0.3604166666666665</v>
      </c>
      <c r="X7" s="51">
        <v>0.36388888888888882</v>
      </c>
      <c r="Y7" s="36">
        <v>0.36736111111111108</v>
      </c>
      <c r="Z7" s="36">
        <v>0.37083333333333335</v>
      </c>
      <c r="AA7" s="51">
        <v>0.3743055555555555</v>
      </c>
      <c r="AB7" s="36">
        <v>0.37777777777777777</v>
      </c>
      <c r="AC7" s="36">
        <v>0.38125000000000003</v>
      </c>
      <c r="AD7" s="51">
        <v>0.38472222222222219</v>
      </c>
      <c r="AE7" s="36">
        <v>0.38819444444444445</v>
      </c>
      <c r="AF7" s="36">
        <v>0.39166666666666672</v>
      </c>
      <c r="AG7" s="51">
        <v>0.39513888888888887</v>
      </c>
      <c r="AH7" s="36">
        <v>0.39861111111111114</v>
      </c>
      <c r="AI7" s="36">
        <v>0.4020833333333334</v>
      </c>
      <c r="AJ7" s="51">
        <v>0.40555555555555556</v>
      </c>
      <c r="AK7" s="36">
        <v>0.40902777777777782</v>
      </c>
      <c r="AL7" s="36">
        <v>0.41250000000000009</v>
      </c>
      <c r="AM7" s="51">
        <v>0.41597222222222224</v>
      </c>
      <c r="AN7" s="36">
        <v>0.41944444444444451</v>
      </c>
      <c r="AO7" s="36">
        <v>0.42291666666666677</v>
      </c>
      <c r="AP7" s="51">
        <v>0.42638888888888893</v>
      </c>
      <c r="AQ7" s="36">
        <v>0.42986111111111119</v>
      </c>
      <c r="AR7" s="36">
        <v>0.43333333333333346</v>
      </c>
      <c r="AS7" s="51">
        <v>0.43680555555555561</v>
      </c>
      <c r="AT7" s="36">
        <v>0.44027777777777788</v>
      </c>
      <c r="AU7" s="36">
        <v>0.44375000000000014</v>
      </c>
      <c r="AV7" s="51">
        <v>0.4472222222222223</v>
      </c>
      <c r="AW7" s="36">
        <v>0.45069444444444456</v>
      </c>
      <c r="AX7" s="36">
        <v>0.45416666666666683</v>
      </c>
      <c r="AY7" s="51">
        <v>0.45763888888888898</v>
      </c>
      <c r="AZ7" s="36">
        <v>0.46111111111111125</v>
      </c>
      <c r="BA7" s="36">
        <v>0.46458333333333351</v>
      </c>
      <c r="BB7" s="51">
        <v>0.46805555555555567</v>
      </c>
      <c r="BC7" s="36">
        <v>0.47152777777777793</v>
      </c>
      <c r="BD7" s="36">
        <v>0.4750000000000002</v>
      </c>
      <c r="BE7" s="51">
        <v>0.47847222222222235</v>
      </c>
      <c r="BF7" s="36">
        <v>0.48194444444444462</v>
      </c>
      <c r="BG7" s="36">
        <v>0.48541666666666689</v>
      </c>
      <c r="BH7" s="51">
        <v>0.48888888888888904</v>
      </c>
      <c r="BI7" s="36">
        <v>0.4923611111111113</v>
      </c>
      <c r="BJ7" s="36">
        <v>0.49583333333333357</v>
      </c>
      <c r="BK7" s="51">
        <v>0.49930555555555572</v>
      </c>
      <c r="BL7" s="36">
        <v>0.50277777777777799</v>
      </c>
      <c r="BM7" s="36">
        <v>0.50625000000000031</v>
      </c>
      <c r="BN7" s="51">
        <v>0.50972222222222241</v>
      </c>
      <c r="BO7" s="36">
        <v>0.51319444444444462</v>
      </c>
      <c r="BP7" s="36">
        <v>0.51666666666666694</v>
      </c>
      <c r="BQ7" s="51">
        <v>0.52013888888888904</v>
      </c>
      <c r="BR7" s="36">
        <v>0.52361111111111125</v>
      </c>
      <c r="BS7" s="36">
        <v>0.52708333333333357</v>
      </c>
      <c r="BT7" s="51">
        <v>0.53055555555555567</v>
      </c>
      <c r="BU7" s="36">
        <v>0.53402777777777788</v>
      </c>
      <c r="BV7" s="36">
        <v>0.5375000000000002</v>
      </c>
      <c r="BW7" s="51">
        <v>0.5409722222222223</v>
      </c>
      <c r="BX7" s="36">
        <v>0.54444444444444451</v>
      </c>
      <c r="BY7" s="36">
        <v>0.54791666666666683</v>
      </c>
      <c r="BZ7" s="51">
        <v>0.55138888888888893</v>
      </c>
      <c r="CA7" s="36">
        <v>0.55486111111111114</v>
      </c>
      <c r="CB7" s="36">
        <v>0.55833333333333346</v>
      </c>
      <c r="CC7" s="51">
        <v>0.56180555555555556</v>
      </c>
      <c r="CD7" s="36">
        <v>0.56527777777777777</v>
      </c>
      <c r="CE7" s="36">
        <v>0.56875000000000009</v>
      </c>
      <c r="CF7" s="51">
        <v>0.57222222222222219</v>
      </c>
      <c r="CG7" s="36">
        <v>0.5756944444444444</v>
      </c>
      <c r="CH7" s="36">
        <v>0.57916666666666672</v>
      </c>
      <c r="CI7" s="51">
        <v>0.58263888888888882</v>
      </c>
      <c r="CJ7" s="36">
        <v>0.58611111111111103</v>
      </c>
      <c r="CK7" s="36">
        <v>0.58958333333333335</v>
      </c>
      <c r="CL7" s="51">
        <v>0.59305555555555545</v>
      </c>
      <c r="CM7" s="36">
        <v>0.59652777777777766</v>
      </c>
      <c r="CN7" s="36">
        <v>0.6</v>
      </c>
      <c r="CO7" s="51">
        <v>0.60347222222222208</v>
      </c>
      <c r="CP7" s="36">
        <v>0.60694444444444429</v>
      </c>
      <c r="CQ7" s="36">
        <v>0.61041666666666661</v>
      </c>
      <c r="CR7" s="51">
        <v>0.61388888888888871</v>
      </c>
      <c r="CS7" s="36">
        <v>0.61736111111111092</v>
      </c>
      <c r="CT7" s="36">
        <v>0.62083333333333324</v>
      </c>
      <c r="CU7" s="51">
        <v>0.62430555555555534</v>
      </c>
      <c r="CV7" s="36">
        <v>0.62777777777777755</v>
      </c>
      <c r="CW7" s="36">
        <v>0.63124999999999987</v>
      </c>
      <c r="CX7" s="51">
        <v>0.63472222222222197</v>
      </c>
      <c r="CY7" s="36">
        <v>0.63819444444444418</v>
      </c>
      <c r="CZ7" s="36">
        <v>0.6416666666666665</v>
      </c>
      <c r="DA7" s="51">
        <v>0.6451388888888886</v>
      </c>
      <c r="DB7" s="36">
        <v>0.64861111111111081</v>
      </c>
      <c r="DC7" s="36">
        <v>0.65208333333333313</v>
      </c>
      <c r="DD7" s="51">
        <v>0.65555555555555522</v>
      </c>
      <c r="DE7" s="36">
        <v>0.65902777777777743</v>
      </c>
      <c r="DF7" s="36">
        <v>0.66249999999999976</v>
      </c>
      <c r="DG7" s="51">
        <v>0.66597222222222185</v>
      </c>
      <c r="DH7" s="36">
        <v>0.66944444444444406</v>
      </c>
      <c r="DI7" s="36">
        <v>0.67291666666666639</v>
      </c>
      <c r="DJ7" s="51">
        <v>0.67638888888888848</v>
      </c>
      <c r="DK7" s="36">
        <v>0.67986111111111069</v>
      </c>
      <c r="DL7" s="36">
        <v>0.68333333333333302</v>
      </c>
      <c r="DM7" s="51">
        <v>0.68680555555555511</v>
      </c>
      <c r="DN7" s="36">
        <v>0.69027777777777732</v>
      </c>
      <c r="DO7" s="36">
        <v>0.69374999999999964</v>
      </c>
      <c r="DP7" s="51">
        <v>0.69722222222222174</v>
      </c>
      <c r="DQ7" s="36">
        <v>0.70069444444444395</v>
      </c>
      <c r="DR7" s="36">
        <v>0.70416666666666627</v>
      </c>
      <c r="DS7" s="51">
        <v>0.70763888888888837</v>
      </c>
      <c r="DT7" s="36">
        <v>0.71111111111111058</v>
      </c>
      <c r="DU7" s="36">
        <v>0.7145833333333329</v>
      </c>
      <c r="DV7" s="51">
        <v>0.718055555555555</v>
      </c>
      <c r="DW7" s="36">
        <v>0.72152777777777721</v>
      </c>
      <c r="DX7" s="36">
        <v>0.72499999999999953</v>
      </c>
      <c r="DY7" s="51">
        <v>0.72847222222222163</v>
      </c>
      <c r="DZ7" s="36">
        <v>0.73194444444444384</v>
      </c>
      <c r="EA7" s="36">
        <v>0.73541666666666616</v>
      </c>
      <c r="EB7" s="51">
        <v>0.73888888888888826</v>
      </c>
      <c r="EC7" s="36">
        <v>0.74236111111111047</v>
      </c>
      <c r="ED7" s="36">
        <v>0.74583333333333279</v>
      </c>
      <c r="EE7" s="51">
        <v>0.74930555555555489</v>
      </c>
      <c r="EF7" s="36">
        <v>0.7527777777777771</v>
      </c>
      <c r="EG7" s="36">
        <v>0.75624999999999942</v>
      </c>
      <c r="EH7" s="51">
        <v>0.75972222222222152</v>
      </c>
      <c r="EI7" s="36">
        <v>0.76319444444444373</v>
      </c>
      <c r="EJ7" s="36">
        <v>0.76666666666666605</v>
      </c>
      <c r="EK7" s="51">
        <v>0.77013888888888815</v>
      </c>
      <c r="EL7" s="36">
        <v>0.77361111111111036</v>
      </c>
      <c r="EM7" s="36">
        <v>0.77708333333333268</v>
      </c>
      <c r="EN7" s="51">
        <v>0.78055555555555478</v>
      </c>
      <c r="EO7" s="36">
        <v>0.78402777777777699</v>
      </c>
      <c r="EP7" s="36">
        <v>0.78749999999999931</v>
      </c>
      <c r="EQ7" s="51">
        <v>0.79097222222222141</v>
      </c>
      <c r="ER7" s="36">
        <v>0.79444444444444362</v>
      </c>
      <c r="ES7" s="36">
        <v>0.79791666666666594</v>
      </c>
      <c r="ET7" s="51">
        <v>0.80138888888888804</v>
      </c>
      <c r="EU7" s="36">
        <v>0.80486111111111025</v>
      </c>
      <c r="EV7" s="36">
        <v>0.80833333333333257</v>
      </c>
      <c r="EW7" s="51">
        <v>0.81180555555555467</v>
      </c>
      <c r="EX7" s="36">
        <v>0.81527777777777688</v>
      </c>
      <c r="EY7" s="36">
        <v>0.8187499999999992</v>
      </c>
      <c r="EZ7" s="51">
        <v>0.82222222222222108</v>
      </c>
      <c r="FA7" s="36">
        <v>0.82569444444444406</v>
      </c>
      <c r="FB7" s="36">
        <v>0.82916666666666605</v>
      </c>
      <c r="FC7" s="36">
        <v>0.83611111111111103</v>
      </c>
      <c r="FD7" s="36">
        <v>0.84097222222222212</v>
      </c>
      <c r="FE7" s="36">
        <v>0.84652777777777799</v>
      </c>
      <c r="FF7" s="36">
        <v>0.85138888888888886</v>
      </c>
      <c r="FG7" s="36">
        <v>0.8569444444444444</v>
      </c>
      <c r="FH7" s="36">
        <v>0.86180555555555549</v>
      </c>
      <c r="FI7" s="36">
        <v>0.86736111111111103</v>
      </c>
      <c r="FJ7" s="36">
        <v>0.87222222222222212</v>
      </c>
      <c r="FK7" s="36">
        <v>0.87777777777777699</v>
      </c>
      <c r="FL7" s="36">
        <v>0.88263888888888886</v>
      </c>
      <c r="FM7" s="36">
        <v>0.88819444444444406</v>
      </c>
      <c r="FN7" s="36">
        <v>0.89305555555555549</v>
      </c>
      <c r="FO7" s="36">
        <v>0.89861111111111003</v>
      </c>
      <c r="FP7" s="36">
        <v>0.90347222222222212</v>
      </c>
      <c r="FQ7" s="36">
        <v>0.90902777777777699</v>
      </c>
      <c r="FR7" s="36">
        <v>0.91388888888888886</v>
      </c>
      <c r="FS7" s="36">
        <v>0.91944444444444307</v>
      </c>
      <c r="FT7" s="36">
        <v>0.92986111111111103</v>
      </c>
      <c r="FU7" s="36">
        <v>0.94027777777777899</v>
      </c>
      <c r="FV7" s="36">
        <v>0.95069444444444706</v>
      </c>
      <c r="FW7" s="36">
        <v>0.96111111111111502</v>
      </c>
      <c r="FX7" s="36">
        <v>0.97152777777778299</v>
      </c>
      <c r="FY7" s="36">
        <v>0.98194444444445106</v>
      </c>
      <c r="FZ7" s="36">
        <v>0.99236111111111902</v>
      </c>
      <c r="GA7" s="43">
        <v>1.0027777777777871</v>
      </c>
      <c r="GB7" s="43">
        <v>1.0131944444444552</v>
      </c>
      <c r="GC7" s="43">
        <v>1.0243055555555554</v>
      </c>
      <c r="GD7" s="43">
        <v>1.0340277777777911</v>
      </c>
      <c r="GE7" s="43">
        <v>1.0444444444444609</v>
      </c>
      <c r="GF7" s="43">
        <v>1.054861111111131</v>
      </c>
      <c r="GG7" s="43">
        <v>1.0652777777777911</v>
      </c>
      <c r="GH7" s="43">
        <v>1.0756944444444509</v>
      </c>
      <c r="GI7" s="43">
        <v>1.117361111111091</v>
      </c>
      <c r="GK7" s="5"/>
      <c r="GL7" s="5"/>
      <c r="GM7" s="48"/>
    </row>
    <row r="8" spans="1:206" s="36" customFormat="1" ht="12" customHeight="1" x14ac:dyDescent="0.25">
      <c r="A8" s="54" t="s">
        <v>14</v>
      </c>
      <c r="B8" s="36">
        <v>0.27708333333333329</v>
      </c>
      <c r="C8" s="36">
        <v>0.28194444444444439</v>
      </c>
      <c r="D8" s="36">
        <v>0.28749999999999998</v>
      </c>
      <c r="E8" s="36">
        <v>0.29236111111111107</v>
      </c>
      <c r="F8" s="36">
        <v>0.29791666666666661</v>
      </c>
      <c r="G8" s="36">
        <v>0.30277777777777776</v>
      </c>
      <c r="H8" s="36">
        <v>0.30833333333333329</v>
      </c>
      <c r="I8" s="36">
        <v>0.31319444444444444</v>
      </c>
      <c r="J8" s="36">
        <v>0.31874999999999998</v>
      </c>
      <c r="K8" s="36">
        <v>0.32222222222222219</v>
      </c>
      <c r="L8" s="51">
        <v>0.3256944444444444</v>
      </c>
      <c r="M8" s="36">
        <v>0.32916666666666661</v>
      </c>
      <c r="N8" s="36">
        <v>0.33263888888888882</v>
      </c>
      <c r="O8" s="51">
        <v>0.33611111111111103</v>
      </c>
      <c r="P8" s="36">
        <v>0.33958333333333324</v>
      </c>
      <c r="Q8" s="36">
        <v>0.34305555555555545</v>
      </c>
      <c r="R8" s="51">
        <v>0.34652777777777766</v>
      </c>
      <c r="S8" s="36">
        <v>0.34999999999999987</v>
      </c>
      <c r="T8" s="36">
        <v>0.35347222222222208</v>
      </c>
      <c r="U8" s="51">
        <v>0.35694444444444429</v>
      </c>
      <c r="V8" s="36">
        <v>0.3604166666666665</v>
      </c>
      <c r="W8" s="36">
        <v>0.36388888888888871</v>
      </c>
      <c r="X8" s="51">
        <v>0.36736111111111103</v>
      </c>
      <c r="Y8" s="36">
        <v>0.37083333333333329</v>
      </c>
      <c r="Z8" s="36">
        <v>0.37430555555555556</v>
      </c>
      <c r="AA8" s="51">
        <v>0.37777777777777771</v>
      </c>
      <c r="AB8" s="36">
        <v>0.38124999999999998</v>
      </c>
      <c r="AC8" s="36">
        <v>0.38472222222222224</v>
      </c>
      <c r="AD8" s="51">
        <v>0.3881944444444444</v>
      </c>
      <c r="AE8" s="36">
        <v>0.39166666666666666</v>
      </c>
      <c r="AF8" s="36">
        <v>0.39513888888888893</v>
      </c>
      <c r="AG8" s="51">
        <v>0.39861111111111108</v>
      </c>
      <c r="AH8" s="36">
        <v>0.40208333333333335</v>
      </c>
      <c r="AI8" s="36">
        <v>0.40555555555555561</v>
      </c>
      <c r="AJ8" s="51">
        <v>0.40902777777777777</v>
      </c>
      <c r="AK8" s="36">
        <v>0.41250000000000003</v>
      </c>
      <c r="AL8" s="36">
        <v>0.4159722222222223</v>
      </c>
      <c r="AM8" s="51">
        <v>0.41944444444444445</v>
      </c>
      <c r="AN8" s="36">
        <v>0.42291666666666672</v>
      </c>
      <c r="AO8" s="36">
        <v>0.42638888888888898</v>
      </c>
      <c r="AP8" s="51">
        <v>0.42986111111111114</v>
      </c>
      <c r="AQ8" s="36">
        <v>0.4333333333333334</v>
      </c>
      <c r="AR8" s="36">
        <v>0.43680555555555567</v>
      </c>
      <c r="AS8" s="51">
        <v>0.44027777777777782</v>
      </c>
      <c r="AT8" s="36">
        <v>0.44375000000000009</v>
      </c>
      <c r="AU8" s="36">
        <v>0.44722222222222235</v>
      </c>
      <c r="AV8" s="51">
        <v>0.45069444444444451</v>
      </c>
      <c r="AW8" s="36">
        <v>0.45416666666666677</v>
      </c>
      <c r="AX8" s="36">
        <v>0.45763888888888904</v>
      </c>
      <c r="AY8" s="51">
        <v>0.46111111111111119</v>
      </c>
      <c r="AZ8" s="36">
        <v>0.46458333333333346</v>
      </c>
      <c r="BA8" s="36">
        <v>0.46805555555555572</v>
      </c>
      <c r="BB8" s="51">
        <v>0.47152777777777788</v>
      </c>
      <c r="BC8" s="36">
        <v>0.47500000000000014</v>
      </c>
      <c r="BD8" s="36">
        <v>0.47847222222222241</v>
      </c>
      <c r="BE8" s="51">
        <v>0.48194444444444456</v>
      </c>
      <c r="BF8" s="36">
        <v>0.48541666666666683</v>
      </c>
      <c r="BG8" s="36">
        <v>0.48888888888888909</v>
      </c>
      <c r="BH8" s="51">
        <v>0.49236111111111125</v>
      </c>
      <c r="BI8" s="36">
        <v>0.49583333333333351</v>
      </c>
      <c r="BJ8" s="36">
        <v>0.49930555555555578</v>
      </c>
      <c r="BK8" s="51">
        <v>0.50277777777777799</v>
      </c>
      <c r="BL8" s="36">
        <v>0.5062500000000002</v>
      </c>
      <c r="BM8" s="36">
        <v>0.50972222222222252</v>
      </c>
      <c r="BN8" s="51">
        <v>0.51319444444444462</v>
      </c>
      <c r="BO8" s="36">
        <v>0.51666666666666683</v>
      </c>
      <c r="BP8" s="36">
        <v>0.52013888888888915</v>
      </c>
      <c r="BQ8" s="51">
        <v>0.52361111111111125</v>
      </c>
      <c r="BR8" s="36">
        <v>0.52708333333333346</v>
      </c>
      <c r="BS8" s="36">
        <v>0.53055555555555578</v>
      </c>
      <c r="BT8" s="51">
        <v>0.53402777777777788</v>
      </c>
      <c r="BU8" s="36">
        <v>0.53750000000000009</v>
      </c>
      <c r="BV8" s="36">
        <v>0.54097222222222241</v>
      </c>
      <c r="BW8" s="51">
        <v>0.54444444444444451</v>
      </c>
      <c r="BX8" s="36">
        <v>0.54791666666666672</v>
      </c>
      <c r="BY8" s="36">
        <v>0.55138888888888904</v>
      </c>
      <c r="BZ8" s="51">
        <v>0.55486111111111114</v>
      </c>
      <c r="CA8" s="36">
        <v>0.55833333333333335</v>
      </c>
      <c r="CB8" s="36">
        <v>0.56180555555555567</v>
      </c>
      <c r="CC8" s="51">
        <v>0.56527777777777777</v>
      </c>
      <c r="CD8" s="36">
        <v>0.56874999999999998</v>
      </c>
      <c r="CE8" s="36">
        <v>0.5722222222222223</v>
      </c>
      <c r="CF8" s="51">
        <v>0.5756944444444444</v>
      </c>
      <c r="CG8" s="36">
        <v>0.57916666666666661</v>
      </c>
      <c r="CH8" s="36">
        <v>0.58263888888888893</v>
      </c>
      <c r="CI8" s="51">
        <v>0.58611111111111103</v>
      </c>
      <c r="CJ8" s="36">
        <v>0.58958333333333324</v>
      </c>
      <c r="CK8" s="36">
        <v>0.59305555555555556</v>
      </c>
      <c r="CL8" s="51">
        <v>0.59652777777777766</v>
      </c>
      <c r="CM8" s="36">
        <v>0.59999999999999987</v>
      </c>
      <c r="CN8" s="36">
        <v>0.60347222222222219</v>
      </c>
      <c r="CO8" s="51">
        <v>0.60694444444444429</v>
      </c>
      <c r="CP8" s="36">
        <v>0.6104166666666665</v>
      </c>
      <c r="CQ8" s="36">
        <v>0.61388888888888882</v>
      </c>
      <c r="CR8" s="51">
        <v>0.61736111111111092</v>
      </c>
      <c r="CS8" s="36">
        <v>0.62083333333333313</v>
      </c>
      <c r="CT8" s="36">
        <v>0.62430555555555545</v>
      </c>
      <c r="CU8" s="51">
        <v>0.62777777777777755</v>
      </c>
      <c r="CV8" s="36">
        <v>0.63124999999999976</v>
      </c>
      <c r="CW8" s="36">
        <v>0.63472222222222208</v>
      </c>
      <c r="CX8" s="51">
        <v>0.63819444444444418</v>
      </c>
      <c r="CY8" s="36">
        <v>0.64166666666666639</v>
      </c>
      <c r="CZ8" s="36">
        <v>0.64513888888888871</v>
      </c>
      <c r="DA8" s="51">
        <v>0.64861111111111081</v>
      </c>
      <c r="DB8" s="36">
        <v>0.65208333333333302</v>
      </c>
      <c r="DC8" s="36">
        <v>0.65555555555555534</v>
      </c>
      <c r="DD8" s="51">
        <v>0.65902777777777743</v>
      </c>
      <c r="DE8" s="36">
        <v>0.66249999999999964</v>
      </c>
      <c r="DF8" s="36">
        <v>0.66597222222222197</v>
      </c>
      <c r="DG8" s="51">
        <v>0.66944444444444406</v>
      </c>
      <c r="DH8" s="36">
        <v>0.67291666666666627</v>
      </c>
      <c r="DI8" s="36">
        <v>0.6763888888888886</v>
      </c>
      <c r="DJ8" s="51">
        <v>0.67986111111111069</v>
      </c>
      <c r="DK8" s="36">
        <v>0.6833333333333329</v>
      </c>
      <c r="DL8" s="36">
        <v>0.68680555555555522</v>
      </c>
      <c r="DM8" s="51">
        <v>0.69027777777777732</v>
      </c>
      <c r="DN8" s="36">
        <v>0.69374999999999953</v>
      </c>
      <c r="DO8" s="36">
        <v>0.69722222222222185</v>
      </c>
      <c r="DP8" s="51">
        <v>0.70069444444444395</v>
      </c>
      <c r="DQ8" s="36">
        <v>0.70416666666666616</v>
      </c>
      <c r="DR8" s="36">
        <v>0.70763888888888848</v>
      </c>
      <c r="DS8" s="51">
        <v>0.71111111111111058</v>
      </c>
      <c r="DT8" s="36">
        <v>0.71458333333333279</v>
      </c>
      <c r="DU8" s="36">
        <v>0.71805555555555511</v>
      </c>
      <c r="DV8" s="51">
        <v>0.72152777777777721</v>
      </c>
      <c r="DW8" s="36">
        <v>0.72499999999999942</v>
      </c>
      <c r="DX8" s="36">
        <v>0.72847222222222174</v>
      </c>
      <c r="DY8" s="51">
        <v>0.73194444444444384</v>
      </c>
      <c r="DZ8" s="36">
        <v>0.73541666666666605</v>
      </c>
      <c r="EA8" s="36">
        <v>0.73888888888888837</v>
      </c>
      <c r="EB8" s="51">
        <v>0.74236111111111047</v>
      </c>
      <c r="EC8" s="36">
        <v>0.74583333333333268</v>
      </c>
      <c r="ED8" s="36">
        <v>0.749305555555555</v>
      </c>
      <c r="EE8" s="51">
        <v>0.7527777777777771</v>
      </c>
      <c r="EF8" s="36">
        <v>0.75624999999999931</v>
      </c>
      <c r="EG8" s="36">
        <v>0.75972222222222163</v>
      </c>
      <c r="EH8" s="51">
        <v>0.76319444444444373</v>
      </c>
      <c r="EI8" s="36">
        <v>0.76666666666666594</v>
      </c>
      <c r="EJ8" s="36">
        <v>0.77013888888888826</v>
      </c>
      <c r="EK8" s="51">
        <v>0.77361111111111036</v>
      </c>
      <c r="EL8" s="36">
        <v>0.77708333333333257</v>
      </c>
      <c r="EM8" s="36">
        <v>0.78055555555555489</v>
      </c>
      <c r="EN8" s="51">
        <v>0.78402777777777699</v>
      </c>
      <c r="EO8" s="36">
        <v>0.7874999999999992</v>
      </c>
      <c r="EP8" s="36">
        <v>0.79097222222222152</v>
      </c>
      <c r="EQ8" s="51">
        <v>0.79444444444444362</v>
      </c>
      <c r="ER8" s="36">
        <v>0.79791666666666583</v>
      </c>
      <c r="ES8" s="36">
        <v>0.80138888888888815</v>
      </c>
      <c r="ET8" s="51">
        <v>0.80486111111111025</v>
      </c>
      <c r="EU8" s="36">
        <v>0.80833333333333246</v>
      </c>
      <c r="EV8" s="36">
        <v>0.81180555555555478</v>
      </c>
      <c r="EW8" s="51">
        <v>0.81527777777777688</v>
      </c>
      <c r="EX8" s="36">
        <v>0.81874999999999909</v>
      </c>
      <c r="EY8" s="36">
        <v>0.82222222222222141</v>
      </c>
      <c r="EZ8" s="51">
        <v>0.82569444444444329</v>
      </c>
      <c r="FA8" s="36">
        <v>0.82916666666666627</v>
      </c>
      <c r="FB8" s="36">
        <v>0.83263888888888826</v>
      </c>
      <c r="FC8" s="36">
        <v>0.83958333333333324</v>
      </c>
      <c r="FD8" s="36">
        <v>0.84444444444444433</v>
      </c>
      <c r="FE8" s="36">
        <v>0.8500000000000002</v>
      </c>
      <c r="FF8" s="36">
        <v>0.85486111111111107</v>
      </c>
      <c r="FG8" s="36">
        <v>0.86041666666666661</v>
      </c>
      <c r="FH8" s="36">
        <v>0.8652777777777777</v>
      </c>
      <c r="FI8" s="36">
        <v>0.87083333333333324</v>
      </c>
      <c r="FJ8" s="36">
        <v>0.87569444444444433</v>
      </c>
      <c r="FK8" s="36">
        <v>0.8812499999999992</v>
      </c>
      <c r="FL8" s="36">
        <v>0.88611111111111107</v>
      </c>
      <c r="FM8" s="36">
        <v>0.89166666666666627</v>
      </c>
      <c r="FN8" s="36">
        <v>0.8965277777777777</v>
      </c>
      <c r="FO8" s="36">
        <v>0.90208333333333224</v>
      </c>
      <c r="FP8" s="36">
        <v>0.90694444444444433</v>
      </c>
      <c r="FQ8" s="36">
        <v>0.9124999999999992</v>
      </c>
      <c r="FR8" s="36">
        <v>0.91736111111111107</v>
      </c>
      <c r="FS8" s="36">
        <v>0.92291666666666528</v>
      </c>
      <c r="FT8" s="36">
        <v>0.93333333333333324</v>
      </c>
      <c r="FU8" s="36">
        <v>0.9437500000000012</v>
      </c>
      <c r="FV8" s="36">
        <v>0.95416666666666927</v>
      </c>
      <c r="FW8" s="36">
        <v>0.96458333333333723</v>
      </c>
      <c r="FX8" s="36">
        <v>0.9750000000000052</v>
      </c>
      <c r="FY8" s="36">
        <v>0.98541666666667327</v>
      </c>
      <c r="FZ8" s="36">
        <v>0.99583333333334123</v>
      </c>
      <c r="GA8" s="43">
        <v>1.0062500000000094</v>
      </c>
      <c r="GB8" s="43">
        <v>1.0166666666666775</v>
      </c>
      <c r="GC8" s="43">
        <v>1.0277777777777777</v>
      </c>
      <c r="GD8" s="43">
        <v>1.0375000000000134</v>
      </c>
      <c r="GE8" s="43">
        <v>1.0479166666666833</v>
      </c>
      <c r="GF8" s="43">
        <v>1.0583333333333533</v>
      </c>
      <c r="GG8" s="43">
        <v>1.0687500000000134</v>
      </c>
      <c r="GH8" s="43">
        <v>1.0791666666666733</v>
      </c>
      <c r="GI8" s="43">
        <v>1.1208333333333134</v>
      </c>
      <c r="GK8" s="34"/>
      <c r="GL8" s="34"/>
      <c r="GM8" s="24"/>
    </row>
    <row r="9" spans="1:206" s="36" customFormat="1" ht="12" customHeight="1" x14ac:dyDescent="0.25">
      <c r="A9" s="54" t="s">
        <v>13</v>
      </c>
      <c r="B9" s="36">
        <v>0.27847222222222218</v>
      </c>
      <c r="C9" s="36">
        <v>0.28333333333333327</v>
      </c>
      <c r="D9" s="36">
        <v>0.28888888888888886</v>
      </c>
      <c r="E9" s="36">
        <v>0.29374999999999996</v>
      </c>
      <c r="F9" s="36">
        <v>0.29930555555555549</v>
      </c>
      <c r="G9" s="36">
        <v>0.30416666666666664</v>
      </c>
      <c r="H9" s="36">
        <v>0.30972222222222218</v>
      </c>
      <c r="I9" s="36">
        <v>0.31458333333333333</v>
      </c>
      <c r="J9" s="36">
        <v>0.32013888888888886</v>
      </c>
      <c r="K9" s="36">
        <v>0.32361111111111107</v>
      </c>
      <c r="L9" s="51">
        <v>0.32708333333333328</v>
      </c>
      <c r="M9" s="36">
        <v>0.33055555555555549</v>
      </c>
      <c r="N9" s="36">
        <v>0.3340277777777777</v>
      </c>
      <c r="O9" s="51">
        <v>0.33749999999999991</v>
      </c>
      <c r="P9" s="36">
        <v>0.34097222222222212</v>
      </c>
      <c r="Q9" s="36">
        <v>0.34444444444444433</v>
      </c>
      <c r="R9" s="51">
        <v>0.34791666666666654</v>
      </c>
      <c r="S9" s="36">
        <v>0.35138888888888875</v>
      </c>
      <c r="T9" s="36">
        <v>0.35486111111111096</v>
      </c>
      <c r="U9" s="51">
        <v>0.35833333333333317</v>
      </c>
      <c r="V9" s="36">
        <v>0.36180555555555538</v>
      </c>
      <c r="W9" s="36">
        <v>0.36527777777777759</v>
      </c>
      <c r="X9" s="51">
        <v>0.36874999999999991</v>
      </c>
      <c r="Y9" s="36">
        <v>0.37222222222222218</v>
      </c>
      <c r="Z9" s="36">
        <v>0.37569444444444444</v>
      </c>
      <c r="AA9" s="51">
        <v>0.3791666666666666</v>
      </c>
      <c r="AB9" s="36">
        <v>0.38263888888888886</v>
      </c>
      <c r="AC9" s="36">
        <v>0.38611111111111113</v>
      </c>
      <c r="AD9" s="51">
        <v>0.38958333333333328</v>
      </c>
      <c r="AE9" s="36">
        <v>0.39305555555555555</v>
      </c>
      <c r="AF9" s="36">
        <v>0.39652777777777781</v>
      </c>
      <c r="AG9" s="51">
        <v>0.39999999999999997</v>
      </c>
      <c r="AH9" s="36">
        <v>0.40347222222222223</v>
      </c>
      <c r="AI9" s="36">
        <v>0.4069444444444445</v>
      </c>
      <c r="AJ9" s="51">
        <v>0.41041666666666665</v>
      </c>
      <c r="AK9" s="36">
        <v>0.41388888888888892</v>
      </c>
      <c r="AL9" s="36">
        <v>0.41736111111111118</v>
      </c>
      <c r="AM9" s="51">
        <v>0.42083333333333334</v>
      </c>
      <c r="AN9" s="36">
        <v>0.4243055555555556</v>
      </c>
      <c r="AO9" s="36">
        <v>0.42777777777777787</v>
      </c>
      <c r="AP9" s="51">
        <v>0.43125000000000002</v>
      </c>
      <c r="AQ9" s="36">
        <v>0.43472222222222229</v>
      </c>
      <c r="AR9" s="36">
        <v>0.43819444444444455</v>
      </c>
      <c r="AS9" s="51">
        <v>0.44166666666666671</v>
      </c>
      <c r="AT9" s="36">
        <v>0.44513888888888897</v>
      </c>
      <c r="AU9" s="36">
        <v>0.44861111111111124</v>
      </c>
      <c r="AV9" s="51">
        <v>0.45208333333333339</v>
      </c>
      <c r="AW9" s="36">
        <v>0.45555555555555566</v>
      </c>
      <c r="AX9" s="36">
        <v>0.45902777777777792</v>
      </c>
      <c r="AY9" s="51">
        <v>0.46250000000000008</v>
      </c>
      <c r="AZ9" s="36">
        <v>0.46597222222222234</v>
      </c>
      <c r="BA9" s="36">
        <v>0.46944444444444461</v>
      </c>
      <c r="BB9" s="51">
        <v>0.47291666666666676</v>
      </c>
      <c r="BC9" s="36">
        <v>0.47638888888888903</v>
      </c>
      <c r="BD9" s="36">
        <v>0.47986111111111129</v>
      </c>
      <c r="BE9" s="51">
        <v>0.48333333333333345</v>
      </c>
      <c r="BF9" s="36">
        <v>0.48680555555555571</v>
      </c>
      <c r="BG9" s="36">
        <v>0.49027777777777798</v>
      </c>
      <c r="BH9" s="51">
        <v>0.49375000000000013</v>
      </c>
      <c r="BI9" s="36">
        <v>0.4972222222222224</v>
      </c>
      <c r="BJ9" s="36">
        <v>0.50069444444444466</v>
      </c>
      <c r="BK9" s="51">
        <v>0.50416666666666687</v>
      </c>
      <c r="BL9" s="36">
        <v>0.50763888888888908</v>
      </c>
      <c r="BM9" s="36">
        <v>0.5111111111111114</v>
      </c>
      <c r="BN9" s="51">
        <v>0.5145833333333335</v>
      </c>
      <c r="BO9" s="36">
        <v>0.51805555555555571</v>
      </c>
      <c r="BP9" s="36">
        <v>0.52152777777777803</v>
      </c>
      <c r="BQ9" s="51">
        <v>0.52500000000000013</v>
      </c>
      <c r="BR9" s="36">
        <v>0.52847222222222234</v>
      </c>
      <c r="BS9" s="36">
        <v>0.53194444444444466</v>
      </c>
      <c r="BT9" s="51">
        <v>0.53541666666666676</v>
      </c>
      <c r="BU9" s="36">
        <v>0.53888888888888897</v>
      </c>
      <c r="BV9" s="36">
        <v>0.54236111111111129</v>
      </c>
      <c r="BW9" s="51">
        <v>0.54583333333333339</v>
      </c>
      <c r="BX9" s="36">
        <v>0.5493055555555556</v>
      </c>
      <c r="BY9" s="36">
        <v>0.55277777777777792</v>
      </c>
      <c r="BZ9" s="51">
        <v>0.55625000000000002</v>
      </c>
      <c r="CA9" s="36">
        <v>0.55972222222222223</v>
      </c>
      <c r="CB9" s="36">
        <v>0.56319444444444455</v>
      </c>
      <c r="CC9" s="51">
        <v>0.56666666666666665</v>
      </c>
      <c r="CD9" s="36">
        <v>0.57013888888888886</v>
      </c>
      <c r="CE9" s="36">
        <v>0.57361111111111118</v>
      </c>
      <c r="CF9" s="51">
        <v>0.57708333333333328</v>
      </c>
      <c r="CG9" s="36">
        <v>0.58055555555555549</v>
      </c>
      <c r="CH9" s="36">
        <v>0.58402777777777781</v>
      </c>
      <c r="CI9" s="51">
        <v>0.58749999999999991</v>
      </c>
      <c r="CJ9" s="36">
        <v>0.59097222222222212</v>
      </c>
      <c r="CK9" s="36">
        <v>0.59444444444444444</v>
      </c>
      <c r="CL9" s="51">
        <v>0.59791666666666654</v>
      </c>
      <c r="CM9" s="36">
        <v>0.60138888888888875</v>
      </c>
      <c r="CN9" s="36">
        <v>0.60486111111111107</v>
      </c>
      <c r="CO9" s="51">
        <v>0.60833333333333317</v>
      </c>
      <c r="CP9" s="36">
        <v>0.61180555555555538</v>
      </c>
      <c r="CQ9" s="36">
        <v>0.6152777777777777</v>
      </c>
      <c r="CR9" s="51">
        <v>0.6187499999999998</v>
      </c>
      <c r="CS9" s="36">
        <v>0.62222222222222201</v>
      </c>
      <c r="CT9" s="36">
        <v>0.62569444444444433</v>
      </c>
      <c r="CU9" s="51">
        <v>0.62916666666666643</v>
      </c>
      <c r="CV9" s="36">
        <v>0.63263888888888864</v>
      </c>
      <c r="CW9" s="36">
        <v>0.63611111111111096</v>
      </c>
      <c r="CX9" s="51">
        <v>0.63958333333333306</v>
      </c>
      <c r="CY9" s="36">
        <v>0.64305555555555527</v>
      </c>
      <c r="CZ9" s="36">
        <v>0.64652777777777759</v>
      </c>
      <c r="DA9" s="51">
        <v>0.64999999999999969</v>
      </c>
      <c r="DB9" s="36">
        <v>0.6534722222222219</v>
      </c>
      <c r="DC9" s="36">
        <v>0.65694444444444422</v>
      </c>
      <c r="DD9" s="51">
        <v>0.66041666666666632</v>
      </c>
      <c r="DE9" s="36">
        <v>0.66388888888888853</v>
      </c>
      <c r="DF9" s="36">
        <v>0.66736111111111085</v>
      </c>
      <c r="DG9" s="51">
        <v>0.67083333333333295</v>
      </c>
      <c r="DH9" s="36">
        <v>0.67430555555555516</v>
      </c>
      <c r="DI9" s="36">
        <v>0.67777777777777748</v>
      </c>
      <c r="DJ9" s="51">
        <v>0.68124999999999958</v>
      </c>
      <c r="DK9" s="36">
        <v>0.68472222222222179</v>
      </c>
      <c r="DL9" s="36">
        <v>0.68819444444444411</v>
      </c>
      <c r="DM9" s="51">
        <v>0.69166666666666621</v>
      </c>
      <c r="DN9" s="36">
        <v>0.69513888888888842</v>
      </c>
      <c r="DO9" s="36">
        <v>0.69861111111111074</v>
      </c>
      <c r="DP9" s="51">
        <v>0.70208333333333284</v>
      </c>
      <c r="DQ9" s="36">
        <v>0.70555555555555505</v>
      </c>
      <c r="DR9" s="36">
        <v>0.70902777777777737</v>
      </c>
      <c r="DS9" s="51">
        <v>0.71249999999999947</v>
      </c>
      <c r="DT9" s="36">
        <v>0.71597222222222168</v>
      </c>
      <c r="DU9" s="36">
        <v>0.719444444444444</v>
      </c>
      <c r="DV9" s="51">
        <v>0.7229166666666661</v>
      </c>
      <c r="DW9" s="36">
        <v>0.72638888888888831</v>
      </c>
      <c r="DX9" s="36">
        <v>0.72986111111111063</v>
      </c>
      <c r="DY9" s="51">
        <v>0.73333333333333273</v>
      </c>
      <c r="DZ9" s="36">
        <v>0.73680555555555494</v>
      </c>
      <c r="EA9" s="36">
        <v>0.74027777777777726</v>
      </c>
      <c r="EB9" s="51">
        <v>0.74374999999999936</v>
      </c>
      <c r="EC9" s="36">
        <v>0.74722222222222157</v>
      </c>
      <c r="ED9" s="36">
        <v>0.75069444444444389</v>
      </c>
      <c r="EE9" s="51">
        <v>0.75416666666666599</v>
      </c>
      <c r="EF9" s="36">
        <v>0.7576388888888882</v>
      </c>
      <c r="EG9" s="36">
        <v>0.76111111111111052</v>
      </c>
      <c r="EH9" s="51">
        <v>0.76458333333333262</v>
      </c>
      <c r="EI9" s="36">
        <v>0.76805555555555483</v>
      </c>
      <c r="EJ9" s="36">
        <v>0.77152777777777715</v>
      </c>
      <c r="EK9" s="51">
        <v>0.77499999999999925</v>
      </c>
      <c r="EL9" s="36">
        <v>0.77847222222222145</v>
      </c>
      <c r="EM9" s="36">
        <v>0.78194444444444378</v>
      </c>
      <c r="EN9" s="51">
        <v>0.78541666666666587</v>
      </c>
      <c r="EO9" s="36">
        <v>0.78888888888888808</v>
      </c>
      <c r="EP9" s="36">
        <v>0.79236111111111041</v>
      </c>
      <c r="EQ9" s="51">
        <v>0.7958333333333325</v>
      </c>
      <c r="ER9" s="36">
        <v>0.79930555555555471</v>
      </c>
      <c r="ES9" s="36">
        <v>0.80277777777777704</v>
      </c>
      <c r="ET9" s="51">
        <v>0.80624999999999913</v>
      </c>
      <c r="EU9" s="36">
        <v>0.80972222222222134</v>
      </c>
      <c r="EV9" s="36">
        <v>0.81319444444444366</v>
      </c>
      <c r="EW9" s="51">
        <v>0.81666666666666576</v>
      </c>
      <c r="EX9" s="36">
        <v>0.82013888888888797</v>
      </c>
      <c r="EY9" s="36">
        <v>0.82361111111111029</v>
      </c>
      <c r="EZ9" s="51">
        <v>0.82708333333333217</v>
      </c>
      <c r="FA9" s="36">
        <v>0.83055555555555516</v>
      </c>
      <c r="FB9" s="36">
        <v>0.83402777777777715</v>
      </c>
      <c r="FC9" s="36">
        <v>0.84097222222222212</v>
      </c>
      <c r="FD9" s="36">
        <v>0.84583333333333321</v>
      </c>
      <c r="FE9" s="36">
        <v>0.85138888888888908</v>
      </c>
      <c r="FF9" s="36">
        <v>0.85624999999999996</v>
      </c>
      <c r="FG9" s="36">
        <v>0.86180555555555549</v>
      </c>
      <c r="FH9" s="36">
        <v>0.86666666666666659</v>
      </c>
      <c r="FI9" s="36">
        <v>0.87222222222222212</v>
      </c>
      <c r="FJ9" s="36">
        <v>0.87708333333333321</v>
      </c>
      <c r="FK9" s="36">
        <v>0.88263888888888808</v>
      </c>
      <c r="FL9" s="36">
        <v>0.88749999999999996</v>
      </c>
      <c r="FM9" s="36">
        <v>0.89305555555555516</v>
      </c>
      <c r="FN9" s="36">
        <v>0.89791666666666659</v>
      </c>
      <c r="FO9" s="36">
        <v>0.90347222222222112</v>
      </c>
      <c r="FP9" s="36">
        <v>0.90833333333333321</v>
      </c>
      <c r="FQ9" s="36">
        <v>0.91388888888888808</v>
      </c>
      <c r="FR9" s="36">
        <v>0.91874999999999996</v>
      </c>
      <c r="FS9" s="36">
        <v>0.92430555555555416</v>
      </c>
      <c r="FT9" s="36">
        <v>0.93472222222222212</v>
      </c>
      <c r="FU9" s="36">
        <v>0.94513888888889008</v>
      </c>
      <c r="FV9" s="36">
        <v>0.95555555555555816</v>
      </c>
      <c r="FW9" s="36">
        <v>0.96597222222222612</v>
      </c>
      <c r="FX9" s="36">
        <v>0.97638888888889408</v>
      </c>
      <c r="FY9" s="36">
        <v>0.98680555555556215</v>
      </c>
      <c r="FZ9" s="36">
        <v>0.99722222222223011</v>
      </c>
      <c r="GA9" s="43">
        <v>1.0076388888888983</v>
      </c>
      <c r="GB9" s="43">
        <v>1.0180555555555664</v>
      </c>
      <c r="GC9" s="43">
        <v>1.0291666666666666</v>
      </c>
      <c r="GD9" s="43">
        <v>1.0388888888889023</v>
      </c>
      <c r="GE9" s="43">
        <v>1.0493055555555721</v>
      </c>
      <c r="GF9" s="43">
        <v>1.0597222222222422</v>
      </c>
      <c r="GG9" s="43">
        <v>1.0701388888889023</v>
      </c>
      <c r="GH9" s="43">
        <v>1.0805555555555622</v>
      </c>
      <c r="GI9" s="43">
        <v>1.1222222222222022</v>
      </c>
      <c r="GK9" s="34"/>
      <c r="GL9" s="34"/>
      <c r="GM9" s="34"/>
    </row>
    <row r="10" spans="1:206" s="36" customFormat="1" ht="12" customHeight="1" x14ac:dyDescent="0.25">
      <c r="A10" s="54" t="s">
        <v>12</v>
      </c>
      <c r="B10" s="36">
        <v>0.28194444444444439</v>
      </c>
      <c r="C10" s="36">
        <v>0.28680555555555548</v>
      </c>
      <c r="D10" s="36">
        <v>0.29236111111111107</v>
      </c>
      <c r="E10" s="36">
        <v>0.29722222222222217</v>
      </c>
      <c r="F10" s="36">
        <v>0.3027777777777777</v>
      </c>
      <c r="G10" s="36">
        <v>0.30763888888888885</v>
      </c>
      <c r="H10" s="36">
        <v>0.31319444444444439</v>
      </c>
      <c r="I10" s="36">
        <v>0.31805555555555554</v>
      </c>
      <c r="J10" s="36">
        <v>0.32361111111111107</v>
      </c>
      <c r="K10" s="36">
        <v>0.32708333333333328</v>
      </c>
      <c r="L10" s="51">
        <v>0.33055555555555549</v>
      </c>
      <c r="M10" s="36">
        <v>0.3340277777777777</v>
      </c>
      <c r="N10" s="36">
        <v>0.33749999999999991</v>
      </c>
      <c r="O10" s="51">
        <v>0.34097222222222212</v>
      </c>
      <c r="P10" s="36">
        <v>0.34444444444444433</v>
      </c>
      <c r="Q10" s="36">
        <v>0.34791666666666654</v>
      </c>
      <c r="R10" s="51">
        <v>0.35138888888888875</v>
      </c>
      <c r="S10" s="36">
        <v>0.35486111111111096</v>
      </c>
      <c r="T10" s="36">
        <v>0.35833333333333317</v>
      </c>
      <c r="U10" s="51">
        <v>0.36180555555555538</v>
      </c>
      <c r="V10" s="36">
        <v>0.36527777777777759</v>
      </c>
      <c r="W10" s="36">
        <v>0.3687499999999998</v>
      </c>
      <c r="X10" s="51">
        <v>0.37222222222222212</v>
      </c>
      <c r="Y10" s="36">
        <v>0.37569444444444439</v>
      </c>
      <c r="Z10" s="36">
        <v>0.37916666666666665</v>
      </c>
      <c r="AA10" s="51">
        <v>0.38263888888888881</v>
      </c>
      <c r="AB10" s="36">
        <v>0.38611111111111107</v>
      </c>
      <c r="AC10" s="36">
        <v>0.38958333333333334</v>
      </c>
      <c r="AD10" s="51">
        <v>0.39305555555555549</v>
      </c>
      <c r="AE10" s="36">
        <v>0.39652777777777776</v>
      </c>
      <c r="AF10" s="36">
        <v>0.4</v>
      </c>
      <c r="AG10" s="51">
        <v>0.40347222222222218</v>
      </c>
      <c r="AH10" s="36">
        <v>0.40694444444444444</v>
      </c>
      <c r="AI10" s="36">
        <v>0.41041666666666671</v>
      </c>
      <c r="AJ10" s="51">
        <v>0.41388888888888886</v>
      </c>
      <c r="AK10" s="36">
        <v>0.41736111111111113</v>
      </c>
      <c r="AL10" s="36">
        <v>0.42083333333333339</v>
      </c>
      <c r="AM10" s="51">
        <v>0.42430555555555555</v>
      </c>
      <c r="AN10" s="36">
        <v>0.42777777777777781</v>
      </c>
      <c r="AO10" s="36">
        <v>0.43125000000000008</v>
      </c>
      <c r="AP10" s="51">
        <v>0.43472222222222223</v>
      </c>
      <c r="AQ10" s="36">
        <v>0.4381944444444445</v>
      </c>
      <c r="AR10" s="36">
        <v>0.44166666666666676</v>
      </c>
      <c r="AS10" s="51">
        <v>0.44513888888888892</v>
      </c>
      <c r="AT10" s="36">
        <v>0.44861111111111118</v>
      </c>
      <c r="AU10" s="36">
        <v>0.45208333333333345</v>
      </c>
      <c r="AV10" s="51">
        <v>0.4555555555555556</v>
      </c>
      <c r="AW10" s="36">
        <v>0.45902777777777787</v>
      </c>
      <c r="AX10" s="36">
        <v>0.46250000000000013</v>
      </c>
      <c r="AY10" s="51">
        <v>0.46597222222222229</v>
      </c>
      <c r="AZ10" s="36">
        <v>0.46944444444444455</v>
      </c>
      <c r="BA10" s="36">
        <v>0.47291666666666682</v>
      </c>
      <c r="BB10" s="51">
        <v>0.47638888888888897</v>
      </c>
      <c r="BC10" s="36">
        <v>0.47986111111111124</v>
      </c>
      <c r="BD10" s="36">
        <v>0.4833333333333335</v>
      </c>
      <c r="BE10" s="51">
        <v>0.48680555555555566</v>
      </c>
      <c r="BF10" s="36">
        <v>0.49027777777777792</v>
      </c>
      <c r="BG10" s="36">
        <v>0.49375000000000019</v>
      </c>
      <c r="BH10" s="51">
        <v>0.49722222222222234</v>
      </c>
      <c r="BI10" s="36">
        <v>0.50069444444444466</v>
      </c>
      <c r="BJ10" s="36">
        <v>0.50416666666666687</v>
      </c>
      <c r="BK10" s="51">
        <v>0.50763888888888908</v>
      </c>
      <c r="BL10" s="36">
        <v>0.51111111111111129</v>
      </c>
      <c r="BM10" s="36">
        <v>0.51458333333333361</v>
      </c>
      <c r="BN10" s="51">
        <v>0.51805555555555571</v>
      </c>
      <c r="BO10" s="36">
        <v>0.52152777777777792</v>
      </c>
      <c r="BP10" s="36">
        <v>0.52500000000000024</v>
      </c>
      <c r="BQ10" s="51">
        <v>0.52847222222222234</v>
      </c>
      <c r="BR10" s="36">
        <v>0.53194444444444455</v>
      </c>
      <c r="BS10" s="36">
        <v>0.53541666666666687</v>
      </c>
      <c r="BT10" s="51">
        <v>0.53888888888888897</v>
      </c>
      <c r="BU10" s="36">
        <v>0.54236111111111118</v>
      </c>
      <c r="BV10" s="36">
        <v>0.5458333333333335</v>
      </c>
      <c r="BW10" s="51">
        <v>0.5493055555555556</v>
      </c>
      <c r="BX10" s="36">
        <v>0.55277777777777781</v>
      </c>
      <c r="BY10" s="36">
        <v>0.55625000000000013</v>
      </c>
      <c r="BZ10" s="51">
        <v>0.55972222222222223</v>
      </c>
      <c r="CA10" s="36">
        <v>0.56319444444444444</v>
      </c>
      <c r="CB10" s="36">
        <v>0.56666666666666676</v>
      </c>
      <c r="CC10" s="51">
        <v>0.57013888888888886</v>
      </c>
      <c r="CD10" s="36">
        <v>0.57361111111111107</v>
      </c>
      <c r="CE10" s="36">
        <v>0.57708333333333339</v>
      </c>
      <c r="CF10" s="51">
        <v>0.58055555555555549</v>
      </c>
      <c r="CG10" s="36">
        <v>0.5840277777777777</v>
      </c>
      <c r="CH10" s="36">
        <v>0.58750000000000002</v>
      </c>
      <c r="CI10" s="51">
        <v>0.59097222222222212</v>
      </c>
      <c r="CJ10" s="36">
        <v>0.59444444444444433</v>
      </c>
      <c r="CK10" s="36">
        <v>0.59791666666666665</v>
      </c>
      <c r="CL10" s="51">
        <v>0.60138888888888875</v>
      </c>
      <c r="CM10" s="36">
        <v>0.60486111111111096</v>
      </c>
      <c r="CN10" s="36">
        <v>0.60833333333333328</v>
      </c>
      <c r="CO10" s="51">
        <v>0.61180555555555538</v>
      </c>
      <c r="CP10" s="36">
        <v>0.61527777777777759</v>
      </c>
      <c r="CQ10" s="36">
        <v>0.61874999999999991</v>
      </c>
      <c r="CR10" s="51">
        <v>0.62222222222222201</v>
      </c>
      <c r="CS10" s="36">
        <v>0.62569444444444422</v>
      </c>
      <c r="CT10" s="36">
        <v>0.62916666666666654</v>
      </c>
      <c r="CU10" s="51">
        <v>0.63263888888888864</v>
      </c>
      <c r="CV10" s="36">
        <v>0.63611111111111085</v>
      </c>
      <c r="CW10" s="36">
        <v>0.63958333333333317</v>
      </c>
      <c r="CX10" s="51">
        <v>0.64305555555555527</v>
      </c>
      <c r="CY10" s="36">
        <v>0.64652777777777748</v>
      </c>
      <c r="CZ10" s="36">
        <v>0.6499999999999998</v>
      </c>
      <c r="DA10" s="51">
        <v>0.6534722222222219</v>
      </c>
      <c r="DB10" s="36">
        <v>0.65694444444444411</v>
      </c>
      <c r="DC10" s="36">
        <v>0.66041666666666643</v>
      </c>
      <c r="DD10" s="51">
        <v>0.66388888888888853</v>
      </c>
      <c r="DE10" s="36">
        <v>0.66736111111111074</v>
      </c>
      <c r="DF10" s="36">
        <v>0.67083333333333306</v>
      </c>
      <c r="DG10" s="51">
        <v>0.67430555555555516</v>
      </c>
      <c r="DH10" s="36">
        <v>0.67777777777777737</v>
      </c>
      <c r="DI10" s="36">
        <v>0.68124999999999969</v>
      </c>
      <c r="DJ10" s="51">
        <v>0.68472222222222179</v>
      </c>
      <c r="DK10" s="36">
        <v>0.688194444444444</v>
      </c>
      <c r="DL10" s="36">
        <v>0.69166666666666632</v>
      </c>
      <c r="DM10" s="51">
        <v>0.69513888888888842</v>
      </c>
      <c r="DN10" s="36">
        <v>0.69861111111111063</v>
      </c>
      <c r="DO10" s="36">
        <v>0.70208333333333295</v>
      </c>
      <c r="DP10" s="51">
        <v>0.70555555555555505</v>
      </c>
      <c r="DQ10" s="36">
        <v>0.70902777777777726</v>
      </c>
      <c r="DR10" s="36">
        <v>0.71249999999999958</v>
      </c>
      <c r="DS10" s="51">
        <v>0.71597222222222168</v>
      </c>
      <c r="DT10" s="36">
        <v>0.71944444444444389</v>
      </c>
      <c r="DU10" s="36">
        <v>0.72291666666666621</v>
      </c>
      <c r="DV10" s="51">
        <v>0.72638888888888831</v>
      </c>
      <c r="DW10" s="36">
        <v>0.72986111111111052</v>
      </c>
      <c r="DX10" s="36">
        <v>0.73333333333333284</v>
      </c>
      <c r="DY10" s="51">
        <v>0.73680555555555494</v>
      </c>
      <c r="DZ10" s="36">
        <v>0.74027777777777715</v>
      </c>
      <c r="EA10" s="36">
        <v>0.74374999999999947</v>
      </c>
      <c r="EB10" s="51">
        <v>0.74722222222222157</v>
      </c>
      <c r="EC10" s="36">
        <v>0.75069444444444378</v>
      </c>
      <c r="ED10" s="36">
        <v>0.7541666666666661</v>
      </c>
      <c r="EE10" s="51">
        <v>0.7576388888888882</v>
      </c>
      <c r="EF10" s="36">
        <v>0.76111111111111041</v>
      </c>
      <c r="EG10" s="36">
        <v>0.76458333333333273</v>
      </c>
      <c r="EH10" s="51">
        <v>0.76805555555555483</v>
      </c>
      <c r="EI10" s="36">
        <v>0.77152777777777704</v>
      </c>
      <c r="EJ10" s="36">
        <v>0.77499999999999936</v>
      </c>
      <c r="EK10" s="51">
        <v>0.77847222222222145</v>
      </c>
      <c r="EL10" s="36">
        <v>0.78194444444444366</v>
      </c>
      <c r="EM10" s="36">
        <v>0.78541666666666599</v>
      </c>
      <c r="EN10" s="51">
        <v>0.78888888888888808</v>
      </c>
      <c r="EO10" s="36">
        <v>0.79236111111111029</v>
      </c>
      <c r="EP10" s="36">
        <v>0.79583333333333262</v>
      </c>
      <c r="EQ10" s="51">
        <v>0.79930555555555471</v>
      </c>
      <c r="ER10" s="36">
        <v>0.80277777777777692</v>
      </c>
      <c r="ES10" s="36">
        <v>0.80624999999999925</v>
      </c>
      <c r="ET10" s="51">
        <v>0.80972222222222134</v>
      </c>
      <c r="EU10" s="36">
        <v>0.81319444444444355</v>
      </c>
      <c r="EV10" s="36">
        <v>0.81666666666666587</v>
      </c>
      <c r="EW10" s="51">
        <v>0.82013888888888797</v>
      </c>
      <c r="EX10" s="36">
        <v>0.82361111111111018</v>
      </c>
      <c r="EY10" s="36">
        <v>0.8270833333333325</v>
      </c>
      <c r="EZ10" s="51">
        <v>0.83055555555555438</v>
      </c>
      <c r="FA10" s="36">
        <v>0.83402777777777737</v>
      </c>
      <c r="FB10" s="36">
        <v>0.83749999999999936</v>
      </c>
      <c r="FC10" s="36">
        <v>0.84444444444444433</v>
      </c>
      <c r="FD10" s="36">
        <v>0.84930555555555542</v>
      </c>
      <c r="FE10" s="36">
        <v>0.85486111111111129</v>
      </c>
      <c r="FF10" s="36">
        <v>0.85972222222222217</v>
      </c>
      <c r="FG10" s="36">
        <v>0.8652777777777777</v>
      </c>
      <c r="FH10" s="36">
        <v>0.8701388888888888</v>
      </c>
      <c r="FI10" s="36">
        <v>0.87569444444444433</v>
      </c>
      <c r="FJ10" s="36">
        <v>0.88055555555555542</v>
      </c>
      <c r="FK10" s="36">
        <v>0.88611111111111029</v>
      </c>
      <c r="FL10" s="36">
        <v>0.89097222222222217</v>
      </c>
      <c r="FM10" s="36">
        <v>0.89652777777777737</v>
      </c>
      <c r="FN10" s="36">
        <v>0.9013888888888888</v>
      </c>
      <c r="FO10" s="36">
        <v>0.90694444444444333</v>
      </c>
      <c r="FP10" s="36">
        <v>0.91180555555555542</v>
      </c>
      <c r="FQ10" s="36">
        <v>0.91736111111111029</v>
      </c>
      <c r="FR10" s="36">
        <v>0.92222222222222217</v>
      </c>
      <c r="FS10" s="36">
        <v>0.92777777777777637</v>
      </c>
      <c r="FT10" s="36">
        <v>0.93819444444444433</v>
      </c>
      <c r="FU10" s="36">
        <v>0.94861111111111229</v>
      </c>
      <c r="FV10" s="36">
        <v>0.95902777777778037</v>
      </c>
      <c r="FW10" s="36">
        <v>0.96944444444444833</v>
      </c>
      <c r="FX10" s="36">
        <v>0.97986111111111629</v>
      </c>
      <c r="FY10" s="36">
        <v>0.99027777777778436</v>
      </c>
      <c r="FZ10" s="36">
        <v>1.0006944444444523</v>
      </c>
      <c r="GA10" s="43">
        <v>1.0111111111111206</v>
      </c>
      <c r="GB10" s="43">
        <v>1.0215277777777887</v>
      </c>
      <c r="GC10" s="43">
        <v>1.0326388888888889</v>
      </c>
      <c r="GD10" s="43">
        <v>1.0423611111111246</v>
      </c>
      <c r="GE10" s="43">
        <v>1.0527777777777945</v>
      </c>
      <c r="GF10" s="43">
        <v>1.0631944444444645</v>
      </c>
      <c r="GG10" s="43">
        <v>1.0736111111111246</v>
      </c>
      <c r="GH10" s="43">
        <v>1.0840277777777845</v>
      </c>
      <c r="GI10" s="43">
        <v>1.1256944444444246</v>
      </c>
      <c r="GK10" s="34"/>
      <c r="GL10" s="34"/>
      <c r="GM10" s="34"/>
    </row>
    <row r="11" spans="1:206" s="36" customFormat="1" ht="11.4" customHeight="1" x14ac:dyDescent="0.25">
      <c r="A11" s="53" t="s">
        <v>6</v>
      </c>
      <c r="B11" s="36">
        <v>0.2854166666666666</v>
      </c>
      <c r="C11" s="36">
        <v>0.29027777777777769</v>
      </c>
      <c r="D11" s="36">
        <v>0.29583333333333328</v>
      </c>
      <c r="E11" s="36">
        <v>0.30069444444444438</v>
      </c>
      <c r="F11" s="36">
        <v>0.30624999999999991</v>
      </c>
      <c r="G11" s="36">
        <v>0.31111111111111106</v>
      </c>
      <c r="H11" s="36">
        <v>0.3166666666666666</v>
      </c>
      <c r="I11" s="36">
        <v>0.32152777777777775</v>
      </c>
      <c r="J11" s="36">
        <v>0.32708333333333328</v>
      </c>
      <c r="K11" s="36">
        <v>0.33055555555555549</v>
      </c>
      <c r="L11" s="51">
        <v>0.3340277777777777</v>
      </c>
      <c r="M11" s="36">
        <v>0.33749999999999991</v>
      </c>
      <c r="N11" s="36">
        <v>0.34097222222222212</v>
      </c>
      <c r="O11" s="51">
        <v>0.34444444444444433</v>
      </c>
      <c r="P11" s="36">
        <v>0.34791666666666654</v>
      </c>
      <c r="Q11" s="36">
        <v>0.35138888888888875</v>
      </c>
      <c r="R11" s="51">
        <v>0.35486111111111096</v>
      </c>
      <c r="S11" s="36">
        <v>0.35833333333333317</v>
      </c>
      <c r="T11" s="36">
        <v>0.36180555555555538</v>
      </c>
      <c r="U11" s="51">
        <v>0.36527777777777759</v>
      </c>
      <c r="V11" s="36">
        <v>0.3687499999999998</v>
      </c>
      <c r="W11" s="36">
        <v>0.37222222222222201</v>
      </c>
      <c r="X11" s="51">
        <v>0.37569444444444433</v>
      </c>
      <c r="Y11" s="36">
        <v>0.3791666666666666</v>
      </c>
      <c r="Z11" s="36">
        <v>0.38263888888888886</v>
      </c>
      <c r="AA11" s="51">
        <v>0.38611111111111102</v>
      </c>
      <c r="AB11" s="36">
        <v>0.38958333333333328</v>
      </c>
      <c r="AC11" s="36">
        <v>0.39305555555555555</v>
      </c>
      <c r="AD11" s="51">
        <v>0.3965277777777777</v>
      </c>
      <c r="AE11" s="36">
        <v>0.39999999999999997</v>
      </c>
      <c r="AF11" s="36">
        <v>0.40347222222222223</v>
      </c>
      <c r="AG11" s="51">
        <v>0.40694444444444439</v>
      </c>
      <c r="AH11" s="36">
        <v>0.41041666666666665</v>
      </c>
      <c r="AI11" s="36">
        <v>0.41388888888888892</v>
      </c>
      <c r="AJ11" s="51">
        <v>0.41736111111111107</v>
      </c>
      <c r="AK11" s="36">
        <v>0.42083333333333334</v>
      </c>
      <c r="AL11" s="36">
        <v>0.4243055555555556</v>
      </c>
      <c r="AM11" s="51">
        <v>0.42777777777777776</v>
      </c>
      <c r="AN11" s="36">
        <v>0.43125000000000002</v>
      </c>
      <c r="AO11" s="36">
        <v>0.43472222222222229</v>
      </c>
      <c r="AP11" s="51">
        <v>0.43819444444444444</v>
      </c>
      <c r="AQ11" s="36">
        <v>0.44166666666666671</v>
      </c>
      <c r="AR11" s="36">
        <v>0.44513888888888897</v>
      </c>
      <c r="AS11" s="51">
        <v>0.44861111111111113</v>
      </c>
      <c r="AT11" s="36">
        <v>0.45208333333333339</v>
      </c>
      <c r="AU11" s="36">
        <v>0.45555555555555566</v>
      </c>
      <c r="AV11" s="51">
        <v>0.45902777777777781</v>
      </c>
      <c r="AW11" s="36">
        <v>0.46250000000000008</v>
      </c>
      <c r="AX11" s="36">
        <v>0.46597222222222234</v>
      </c>
      <c r="AY11" s="51">
        <v>0.4694444444444445</v>
      </c>
      <c r="AZ11" s="36">
        <v>0.47291666666666676</v>
      </c>
      <c r="BA11" s="36">
        <v>0.47638888888888903</v>
      </c>
      <c r="BB11" s="51">
        <v>0.47986111111111118</v>
      </c>
      <c r="BC11" s="36">
        <v>0.48333333333333345</v>
      </c>
      <c r="BD11" s="36">
        <v>0.48680555555555571</v>
      </c>
      <c r="BE11" s="51">
        <v>0.49027777777777787</v>
      </c>
      <c r="BF11" s="36">
        <v>0.49375000000000013</v>
      </c>
      <c r="BG11" s="36">
        <v>0.4972222222222224</v>
      </c>
      <c r="BH11" s="51">
        <v>0.50069444444444455</v>
      </c>
      <c r="BI11" s="36">
        <v>0.50416666666666687</v>
      </c>
      <c r="BJ11" s="36">
        <v>0.50763888888888908</v>
      </c>
      <c r="BK11" s="51">
        <v>0.51111111111111129</v>
      </c>
      <c r="BL11" s="36">
        <v>0.5145833333333335</v>
      </c>
      <c r="BM11" s="36">
        <v>0.51805555555555582</v>
      </c>
      <c r="BN11" s="51">
        <v>0.52152777777777792</v>
      </c>
      <c r="BO11" s="36">
        <v>0.52500000000000013</v>
      </c>
      <c r="BP11" s="36">
        <v>0.52847222222222245</v>
      </c>
      <c r="BQ11" s="51">
        <v>0.53194444444444455</v>
      </c>
      <c r="BR11" s="36">
        <v>0.53541666666666676</v>
      </c>
      <c r="BS11" s="36">
        <v>0.53888888888888908</v>
      </c>
      <c r="BT11" s="51">
        <v>0.54236111111111118</v>
      </c>
      <c r="BU11" s="36">
        <v>0.54583333333333339</v>
      </c>
      <c r="BV11" s="36">
        <v>0.54930555555555571</v>
      </c>
      <c r="BW11" s="51">
        <v>0.55277777777777781</v>
      </c>
      <c r="BX11" s="36">
        <v>0.55625000000000002</v>
      </c>
      <c r="BY11" s="36">
        <v>0.55972222222222234</v>
      </c>
      <c r="BZ11" s="51">
        <v>0.56319444444444444</v>
      </c>
      <c r="CA11" s="36">
        <v>0.56666666666666665</v>
      </c>
      <c r="CB11" s="36">
        <v>0.57013888888888897</v>
      </c>
      <c r="CC11" s="51">
        <v>0.57361111111111107</v>
      </c>
      <c r="CD11" s="36">
        <v>0.57708333333333328</v>
      </c>
      <c r="CE11" s="36">
        <v>0.5805555555555556</v>
      </c>
      <c r="CF11" s="51">
        <v>0.5840277777777777</v>
      </c>
      <c r="CG11" s="36">
        <v>0.58749999999999991</v>
      </c>
      <c r="CH11" s="36">
        <v>0.59097222222222223</v>
      </c>
      <c r="CI11" s="51">
        <v>0.59444444444444433</v>
      </c>
      <c r="CJ11" s="36">
        <v>0.59791666666666654</v>
      </c>
      <c r="CK11" s="36">
        <v>0.60138888888888886</v>
      </c>
      <c r="CL11" s="51">
        <v>0.60486111111111096</v>
      </c>
      <c r="CM11" s="36">
        <v>0.60833333333333317</v>
      </c>
      <c r="CN11" s="36">
        <v>0.61180555555555549</v>
      </c>
      <c r="CO11" s="51">
        <v>0.61527777777777759</v>
      </c>
      <c r="CP11" s="36">
        <v>0.6187499999999998</v>
      </c>
      <c r="CQ11" s="36">
        <v>0.62222222222222212</v>
      </c>
      <c r="CR11" s="51">
        <v>0.62569444444444422</v>
      </c>
      <c r="CS11" s="36">
        <v>0.62916666666666643</v>
      </c>
      <c r="CT11" s="36">
        <v>0.63263888888888875</v>
      </c>
      <c r="CU11" s="51">
        <v>0.63611111111111085</v>
      </c>
      <c r="CV11" s="36">
        <v>0.63958333333333306</v>
      </c>
      <c r="CW11" s="36">
        <v>0.64305555555555538</v>
      </c>
      <c r="CX11" s="51">
        <v>0.64652777777777748</v>
      </c>
      <c r="CY11" s="36">
        <v>0.64999999999999969</v>
      </c>
      <c r="CZ11" s="36">
        <v>0.65347222222222201</v>
      </c>
      <c r="DA11" s="51">
        <v>0.65694444444444411</v>
      </c>
      <c r="DB11" s="36">
        <v>0.66041666666666632</v>
      </c>
      <c r="DC11" s="36">
        <v>0.66388888888888864</v>
      </c>
      <c r="DD11" s="51">
        <v>0.66736111111111074</v>
      </c>
      <c r="DE11" s="36">
        <v>0.67083333333333295</v>
      </c>
      <c r="DF11" s="36">
        <v>0.67430555555555527</v>
      </c>
      <c r="DG11" s="51">
        <v>0.67777777777777737</v>
      </c>
      <c r="DH11" s="36">
        <v>0.68124999999999958</v>
      </c>
      <c r="DI11" s="36">
        <v>0.6847222222222219</v>
      </c>
      <c r="DJ11" s="51">
        <v>0.688194444444444</v>
      </c>
      <c r="DK11" s="36">
        <v>0.69166666666666621</v>
      </c>
      <c r="DL11" s="36">
        <v>0.69513888888888853</v>
      </c>
      <c r="DM11" s="51">
        <v>0.69861111111111063</v>
      </c>
      <c r="DN11" s="36">
        <v>0.70208333333333284</v>
      </c>
      <c r="DO11" s="36">
        <v>0.70555555555555516</v>
      </c>
      <c r="DP11" s="51">
        <v>0.70902777777777726</v>
      </c>
      <c r="DQ11" s="36">
        <v>0.71249999999999947</v>
      </c>
      <c r="DR11" s="36">
        <v>0.71597222222222179</v>
      </c>
      <c r="DS11" s="51">
        <v>0.71944444444444389</v>
      </c>
      <c r="DT11" s="36">
        <v>0.7229166666666661</v>
      </c>
      <c r="DU11" s="36">
        <v>0.72638888888888842</v>
      </c>
      <c r="DV11" s="51">
        <v>0.72986111111111052</v>
      </c>
      <c r="DW11" s="36">
        <v>0.73333333333333273</v>
      </c>
      <c r="DX11" s="36">
        <v>0.73680555555555505</v>
      </c>
      <c r="DY11" s="51">
        <v>0.74027777777777715</v>
      </c>
      <c r="DZ11" s="36">
        <v>0.74374999999999936</v>
      </c>
      <c r="EA11" s="36">
        <v>0.74722222222222168</v>
      </c>
      <c r="EB11" s="51">
        <v>0.75069444444444378</v>
      </c>
      <c r="EC11" s="36">
        <v>0.75416666666666599</v>
      </c>
      <c r="ED11" s="36">
        <v>0.75763888888888831</v>
      </c>
      <c r="EE11" s="51">
        <v>0.76111111111111041</v>
      </c>
      <c r="EF11" s="36">
        <v>0.76458333333333262</v>
      </c>
      <c r="EG11" s="36">
        <v>0.76805555555555494</v>
      </c>
      <c r="EH11" s="51">
        <v>0.77152777777777704</v>
      </c>
      <c r="EI11" s="36">
        <v>0.77499999999999925</v>
      </c>
      <c r="EJ11" s="36">
        <v>0.77847222222222157</v>
      </c>
      <c r="EK11" s="51">
        <v>0.78194444444444366</v>
      </c>
      <c r="EL11" s="36">
        <v>0.78541666666666587</v>
      </c>
      <c r="EM11" s="36">
        <v>0.7888888888888882</v>
      </c>
      <c r="EN11" s="51">
        <v>0.79236111111111029</v>
      </c>
      <c r="EO11" s="36">
        <v>0.7958333333333325</v>
      </c>
      <c r="EP11" s="36">
        <v>0.79930555555555483</v>
      </c>
      <c r="EQ11" s="51">
        <v>0.80277777777777692</v>
      </c>
      <c r="ER11" s="36">
        <v>0.80624999999999913</v>
      </c>
      <c r="ES11" s="36">
        <v>0.80972222222222145</v>
      </c>
      <c r="ET11" s="51">
        <v>0.81319444444444355</v>
      </c>
      <c r="EU11" s="36">
        <v>0.81666666666666576</v>
      </c>
      <c r="EV11" s="36">
        <v>0.82013888888888808</v>
      </c>
      <c r="EW11" s="51">
        <v>0.82361111111111018</v>
      </c>
      <c r="EX11" s="36">
        <v>0.82708333333333239</v>
      </c>
      <c r="EY11" s="36">
        <v>0.83055555555555471</v>
      </c>
      <c r="EZ11" s="51">
        <v>0.83402777777777659</v>
      </c>
      <c r="FA11" s="36">
        <v>0.83749999999999958</v>
      </c>
      <c r="FB11" s="36">
        <v>0.84097222222222157</v>
      </c>
      <c r="FC11" s="36">
        <v>0.84791666666666654</v>
      </c>
      <c r="FD11" s="36">
        <v>0.85277777777777763</v>
      </c>
      <c r="FE11" s="36">
        <v>0.8583333333333335</v>
      </c>
      <c r="FF11" s="36">
        <v>0.86319444444444438</v>
      </c>
      <c r="FG11" s="36">
        <v>0.86874999999999991</v>
      </c>
      <c r="FH11" s="36">
        <v>0.87361111111111101</v>
      </c>
      <c r="FI11" s="36">
        <v>0.87916666666666654</v>
      </c>
      <c r="FJ11" s="36">
        <v>0.88402777777777763</v>
      </c>
      <c r="FK11" s="36">
        <v>0.8895833333333325</v>
      </c>
      <c r="FL11" s="36">
        <v>0.89444444444444438</v>
      </c>
      <c r="FM11" s="36">
        <v>0.89999999999999958</v>
      </c>
      <c r="FN11" s="36">
        <v>0.90486111111111101</v>
      </c>
      <c r="FO11" s="36">
        <v>0.91041666666666554</v>
      </c>
      <c r="FP11" s="36">
        <v>0.91527777777777763</v>
      </c>
      <c r="FQ11" s="36">
        <v>0.9208333333333325</v>
      </c>
      <c r="FR11" s="36">
        <v>0.92569444444444438</v>
      </c>
      <c r="FS11" s="36">
        <v>0.93124999999999858</v>
      </c>
      <c r="FT11" s="36">
        <v>0.94166666666666654</v>
      </c>
      <c r="FU11" s="36">
        <v>0.9520833333333345</v>
      </c>
      <c r="FV11" s="36">
        <v>0.96250000000000258</v>
      </c>
      <c r="FW11" s="36">
        <v>0.97291666666667054</v>
      </c>
      <c r="FX11" s="36">
        <v>0.9833333333333385</v>
      </c>
      <c r="FY11" s="36">
        <v>0.99375000000000657</v>
      </c>
      <c r="FZ11" s="36">
        <v>1.0041666666666746</v>
      </c>
      <c r="GA11" s="43">
        <v>1.0145833333333429</v>
      </c>
      <c r="GB11" s="43">
        <v>1.025000000000011</v>
      </c>
      <c r="GC11" s="43">
        <v>1.0361111111111112</v>
      </c>
      <c r="GD11" s="43">
        <v>1.0458333333333469</v>
      </c>
      <c r="GE11" s="43">
        <v>1.0562500000000168</v>
      </c>
      <c r="GF11" s="43">
        <v>1.0666666666666869</v>
      </c>
      <c r="GG11" s="43">
        <v>1.0770833333333469</v>
      </c>
      <c r="GH11" s="43">
        <v>1.0875000000000068</v>
      </c>
      <c r="GI11" s="43">
        <v>1.1291666666666469</v>
      </c>
      <c r="GK11" s="34"/>
      <c r="GL11" s="34"/>
      <c r="GM11" s="34"/>
    </row>
    <row r="12" spans="1:206" s="70" customFormat="1" ht="12" hidden="1" customHeight="1" x14ac:dyDescent="0.25">
      <c r="A12" s="71" t="s">
        <v>35</v>
      </c>
      <c r="B12" s="72"/>
      <c r="C12" s="72">
        <f t="shared" ref="C12" si="0">MOD(C11-B11,1)</f>
        <v>4.8611111111110938E-3</v>
      </c>
      <c r="D12" s="72">
        <f t="shared" ref="D12:O12" si="1">MOD(D11-C11,1)</f>
        <v>5.5555555555555913E-3</v>
      </c>
      <c r="E12" s="72">
        <f t="shared" si="1"/>
        <v>4.8611111111110938E-3</v>
      </c>
      <c r="F12" s="72">
        <f t="shared" si="1"/>
        <v>5.5555555555555358E-3</v>
      </c>
      <c r="G12" s="72">
        <f t="shared" si="1"/>
        <v>4.8611111111111494E-3</v>
      </c>
      <c r="H12" s="72">
        <f t="shared" si="1"/>
        <v>5.5555555555555358E-3</v>
      </c>
      <c r="I12" s="72">
        <f t="shared" si="1"/>
        <v>4.8611111111111494E-3</v>
      </c>
      <c r="J12" s="72">
        <f t="shared" si="1"/>
        <v>5.5555555555555358E-3</v>
      </c>
      <c r="K12" s="72">
        <f t="shared" si="1"/>
        <v>3.4722222222222099E-3</v>
      </c>
      <c r="L12" s="72">
        <f t="shared" si="1"/>
        <v>3.4722222222222099E-3</v>
      </c>
      <c r="M12" s="72">
        <f t="shared" si="1"/>
        <v>3.4722222222222099E-3</v>
      </c>
      <c r="N12" s="72">
        <f t="shared" si="1"/>
        <v>3.4722222222222099E-3</v>
      </c>
      <c r="O12" s="72">
        <f t="shared" si="1"/>
        <v>3.4722222222222099E-3</v>
      </c>
      <c r="P12" s="72">
        <f t="shared" ref="P12" si="2">MOD(P11-O11,1)</f>
        <v>3.4722222222222099E-3</v>
      </c>
      <c r="Q12" s="72">
        <f t="shared" ref="Q12" si="3">MOD(Q11-P11,1)</f>
        <v>3.4722222222222099E-3</v>
      </c>
      <c r="R12" s="72">
        <f t="shared" ref="R12" si="4">MOD(R11-Q11,1)</f>
        <v>3.4722222222222099E-3</v>
      </c>
      <c r="S12" s="72">
        <f t="shared" ref="S12" si="5">MOD(S11-R11,1)</f>
        <v>3.4722222222222099E-3</v>
      </c>
      <c r="T12" s="72">
        <f t="shared" ref="T12" si="6">MOD(T11-S11,1)</f>
        <v>3.4722222222222099E-3</v>
      </c>
      <c r="U12" s="72">
        <f t="shared" ref="U12" si="7">MOD(U11-T11,1)</f>
        <v>3.4722222222222099E-3</v>
      </c>
      <c r="V12" s="72">
        <f t="shared" ref="V12" si="8">MOD(V11-U11,1)</f>
        <v>3.4722222222222099E-3</v>
      </c>
      <c r="W12" s="72">
        <f t="shared" ref="W12" si="9">MOD(W11-V11,1)</f>
        <v>3.4722222222222099E-3</v>
      </c>
      <c r="X12" s="72">
        <f t="shared" ref="X12" si="10">MOD(X11-W11,1)</f>
        <v>3.4722222222223209E-3</v>
      </c>
      <c r="Y12" s="72">
        <f t="shared" ref="Y12" si="11">MOD(Y11-X11,1)</f>
        <v>3.4722222222222654E-3</v>
      </c>
      <c r="Z12" s="72">
        <f t="shared" ref="Z12" si="12">MOD(Z11-Y11,1)</f>
        <v>3.4722222222222654E-3</v>
      </c>
      <c r="AA12" s="72">
        <f t="shared" ref="AA12" si="13">MOD(AA11-Z11,1)</f>
        <v>3.4722222222221544E-3</v>
      </c>
      <c r="AB12" s="72">
        <f t="shared" ref="AB12" si="14">MOD(AB11-AA11,1)</f>
        <v>3.4722222222222654E-3</v>
      </c>
      <c r="AC12" s="72">
        <f t="shared" ref="AC12" si="15">MOD(AC11-AB11,1)</f>
        <v>3.4722222222222654E-3</v>
      </c>
      <c r="AD12" s="72">
        <f t="shared" ref="AD12" si="16">MOD(AD11-AC11,1)</f>
        <v>3.4722222222221544E-3</v>
      </c>
      <c r="AE12" s="72">
        <f t="shared" ref="AE12" si="17">MOD(AE11-AD11,1)</f>
        <v>3.4722222222222654E-3</v>
      </c>
      <c r="AF12" s="72">
        <f t="shared" ref="AF12" si="18">MOD(AF11-AE11,1)</f>
        <v>3.4722222222222654E-3</v>
      </c>
      <c r="AG12" s="72">
        <f t="shared" ref="AG12" si="19">MOD(AG11-AF11,1)</f>
        <v>3.4722222222221544E-3</v>
      </c>
      <c r="AH12" s="72">
        <f t="shared" ref="AH12" si="20">MOD(AH11-AG11,1)</f>
        <v>3.4722222222222654E-3</v>
      </c>
      <c r="AI12" s="72">
        <f t="shared" ref="AI12" si="21">MOD(AI11-AH11,1)</f>
        <v>3.4722222222222654E-3</v>
      </c>
      <c r="AJ12" s="72">
        <f t="shared" ref="AJ12" si="22">MOD(AJ11-AI11,1)</f>
        <v>3.4722222222221544E-3</v>
      </c>
      <c r="AK12" s="72">
        <f t="shared" ref="AK12" si="23">MOD(AK11-AJ11,1)</f>
        <v>3.4722222222222654E-3</v>
      </c>
      <c r="AL12" s="72">
        <f t="shared" ref="AL12" si="24">MOD(AL11-AK11,1)</f>
        <v>3.4722222222222654E-3</v>
      </c>
      <c r="AM12" s="72">
        <f t="shared" ref="AM12" si="25">MOD(AM11-AL11,1)</f>
        <v>3.4722222222221544E-3</v>
      </c>
      <c r="AN12" s="72">
        <f t="shared" ref="AN12" si="26">MOD(AN11-AM11,1)</f>
        <v>3.4722222222222654E-3</v>
      </c>
      <c r="AO12" s="72">
        <f t="shared" ref="AO12" si="27">MOD(AO11-AN11,1)</f>
        <v>3.4722222222222654E-3</v>
      </c>
      <c r="AP12" s="72">
        <f t="shared" ref="AP12" si="28">MOD(AP11-AO11,1)</f>
        <v>3.4722222222221544E-3</v>
      </c>
      <c r="AQ12" s="72">
        <f t="shared" ref="AQ12" si="29">MOD(AQ11-AP11,1)</f>
        <v>3.4722222222222654E-3</v>
      </c>
      <c r="AR12" s="72">
        <f t="shared" ref="AR12" si="30">MOD(AR11-AQ11,1)</f>
        <v>3.4722222222222654E-3</v>
      </c>
      <c r="AS12" s="72">
        <f t="shared" ref="AS12" si="31">MOD(AS11-AR11,1)</f>
        <v>3.4722222222221544E-3</v>
      </c>
      <c r="AT12" s="72">
        <f t="shared" ref="AT12" si="32">MOD(AT11-AS11,1)</f>
        <v>3.4722222222222654E-3</v>
      </c>
      <c r="AU12" s="72">
        <f t="shared" ref="AU12" si="33">MOD(AU11-AT11,1)</f>
        <v>3.4722222222222654E-3</v>
      </c>
      <c r="AV12" s="72">
        <f t="shared" ref="AV12" si="34">MOD(AV11-AU11,1)</f>
        <v>3.4722222222221544E-3</v>
      </c>
      <c r="AW12" s="72">
        <f t="shared" ref="AW12" si="35">MOD(AW11-AV11,1)</f>
        <v>3.4722222222222654E-3</v>
      </c>
      <c r="AX12" s="72">
        <f t="shared" ref="AX12" si="36">MOD(AX11-AW11,1)</f>
        <v>3.4722222222222654E-3</v>
      </c>
      <c r="AY12" s="72">
        <f t="shared" ref="AY12" si="37">MOD(AY11-AX11,1)</f>
        <v>3.4722222222221544E-3</v>
      </c>
      <c r="AZ12" s="72">
        <f t="shared" ref="AZ12" si="38">MOD(AZ11-AY11,1)</f>
        <v>3.4722222222222654E-3</v>
      </c>
      <c r="BA12" s="72">
        <f t="shared" ref="BA12" si="39">MOD(BA11-AZ11,1)</f>
        <v>3.4722222222222654E-3</v>
      </c>
      <c r="BB12" s="72">
        <f t="shared" ref="BB12" si="40">MOD(BB11-BA11,1)</f>
        <v>3.4722222222221544E-3</v>
      </c>
      <c r="BC12" s="72">
        <f t="shared" ref="BC12" si="41">MOD(BC11-BB11,1)</f>
        <v>3.4722222222222654E-3</v>
      </c>
      <c r="BD12" s="72">
        <f t="shared" ref="BD12" si="42">MOD(BD11-BC11,1)</f>
        <v>3.4722222222222654E-3</v>
      </c>
      <c r="BE12" s="72">
        <f t="shared" ref="BE12" si="43">MOD(BE11-BD11,1)</f>
        <v>3.4722222222221544E-3</v>
      </c>
      <c r="BF12" s="72">
        <f t="shared" ref="BF12" si="44">MOD(BF11-BE11,1)</f>
        <v>3.4722222222222654E-3</v>
      </c>
      <c r="BG12" s="72">
        <f t="shared" ref="BG12" si="45">MOD(BG11-BF11,1)</f>
        <v>3.4722222222222654E-3</v>
      </c>
      <c r="BH12" s="72">
        <f t="shared" ref="BH12" si="46">MOD(BH11-BG11,1)</f>
        <v>3.4722222222221544E-3</v>
      </c>
      <c r="BI12" s="72">
        <f t="shared" ref="BI12" si="47">MOD(BI11-BH11,1)</f>
        <v>3.4722222222223209E-3</v>
      </c>
      <c r="BJ12" s="72">
        <f t="shared" ref="BJ12" si="48">MOD(BJ11-BI11,1)</f>
        <v>3.4722222222222099E-3</v>
      </c>
      <c r="BK12" s="72">
        <f t="shared" ref="BK12" si="49">MOD(BK11-BJ11,1)</f>
        <v>3.4722222222222099E-3</v>
      </c>
      <c r="BL12" s="72">
        <f t="shared" ref="BL12" si="50">MOD(BL11-BK11,1)</f>
        <v>3.4722222222222099E-3</v>
      </c>
      <c r="BM12" s="72">
        <f t="shared" ref="BM12" si="51">MOD(BM11-BL11,1)</f>
        <v>3.4722222222223209E-3</v>
      </c>
      <c r="BN12" s="72">
        <f t="shared" ref="BN12" si="52">MOD(BN11-BM11,1)</f>
        <v>3.4722222222220989E-3</v>
      </c>
      <c r="BO12" s="72">
        <f t="shared" ref="BO12" si="53">MOD(BO11-BN11,1)</f>
        <v>3.4722222222222099E-3</v>
      </c>
      <c r="BP12" s="72">
        <f t="shared" ref="BP12" si="54">MOD(BP11-BO11,1)</f>
        <v>3.4722222222223209E-3</v>
      </c>
      <c r="BQ12" s="72">
        <f t="shared" ref="BQ12" si="55">MOD(BQ11-BP11,1)</f>
        <v>3.4722222222220989E-3</v>
      </c>
      <c r="BR12" s="72">
        <f t="shared" ref="BR12" si="56">MOD(BR11-BQ11,1)</f>
        <v>3.4722222222222099E-3</v>
      </c>
      <c r="BS12" s="72">
        <f t="shared" ref="BS12" si="57">MOD(BS11-BR11,1)</f>
        <v>3.4722222222223209E-3</v>
      </c>
      <c r="BT12" s="72">
        <f t="shared" ref="BT12" si="58">MOD(BT11-BS11,1)</f>
        <v>3.4722222222220989E-3</v>
      </c>
      <c r="BU12" s="72">
        <f t="shared" ref="BU12" si="59">MOD(BU11-BT11,1)</f>
        <v>3.4722222222222099E-3</v>
      </c>
      <c r="BV12" s="72">
        <f t="shared" ref="BV12" si="60">MOD(BV11-BU11,1)</f>
        <v>3.4722222222223209E-3</v>
      </c>
      <c r="BW12" s="72">
        <f t="shared" ref="BW12" si="61">MOD(BW11-BV11,1)</f>
        <v>3.4722222222220989E-3</v>
      </c>
      <c r="BX12" s="72">
        <f t="shared" ref="BX12" si="62">MOD(BX11-BW11,1)</f>
        <v>3.4722222222222099E-3</v>
      </c>
      <c r="BY12" s="72">
        <f t="shared" ref="BY12" si="63">MOD(BY11-BX11,1)</f>
        <v>3.4722222222223209E-3</v>
      </c>
      <c r="BZ12" s="72">
        <f t="shared" ref="BZ12" si="64">MOD(BZ11-BY11,1)</f>
        <v>3.4722222222220989E-3</v>
      </c>
      <c r="CA12" s="72">
        <f t="shared" ref="CA12" si="65">MOD(CA11-BZ11,1)</f>
        <v>3.4722222222222099E-3</v>
      </c>
      <c r="CB12" s="72">
        <f t="shared" ref="CB12" si="66">MOD(CB11-CA11,1)</f>
        <v>3.4722222222223209E-3</v>
      </c>
      <c r="CC12" s="72">
        <f t="shared" ref="CC12" si="67">MOD(CC11-CB11,1)</f>
        <v>3.4722222222220989E-3</v>
      </c>
      <c r="CD12" s="72">
        <f t="shared" ref="CD12" si="68">MOD(CD11-CC11,1)</f>
        <v>3.4722222222222099E-3</v>
      </c>
      <c r="CE12" s="72">
        <f t="shared" ref="CE12" si="69">MOD(CE11-CD11,1)</f>
        <v>3.4722222222223209E-3</v>
      </c>
      <c r="CF12" s="72">
        <f t="shared" ref="CF12" si="70">MOD(CF11-CE11,1)</f>
        <v>3.4722222222220989E-3</v>
      </c>
      <c r="CG12" s="72">
        <f t="shared" ref="CG12" si="71">MOD(CG11-CF11,1)</f>
        <v>3.4722222222222099E-3</v>
      </c>
      <c r="CH12" s="72">
        <f t="shared" ref="CH12" si="72">MOD(CH11-CG11,1)</f>
        <v>3.4722222222223209E-3</v>
      </c>
      <c r="CI12" s="72">
        <f t="shared" ref="CI12" si="73">MOD(CI11-CH11,1)</f>
        <v>3.4722222222220989E-3</v>
      </c>
      <c r="CJ12" s="72">
        <f t="shared" ref="CJ12" si="74">MOD(CJ11-CI11,1)</f>
        <v>3.4722222222222099E-3</v>
      </c>
      <c r="CK12" s="72">
        <f t="shared" ref="CK12" si="75">MOD(CK11-CJ11,1)</f>
        <v>3.4722222222223209E-3</v>
      </c>
      <c r="CL12" s="72">
        <f t="shared" ref="CL12" si="76">MOD(CL11-CK11,1)</f>
        <v>3.4722222222220989E-3</v>
      </c>
      <c r="CM12" s="72">
        <f t="shared" ref="CM12" si="77">MOD(CM11-CL11,1)</f>
        <v>3.4722222222222099E-3</v>
      </c>
      <c r="CN12" s="72">
        <f t="shared" ref="CN12" si="78">MOD(CN11-CM11,1)</f>
        <v>3.4722222222223209E-3</v>
      </c>
      <c r="CO12" s="72">
        <f t="shared" ref="CO12" si="79">MOD(CO11-CN11,1)</f>
        <v>3.4722222222220989E-3</v>
      </c>
      <c r="CP12" s="72">
        <f t="shared" ref="CP12" si="80">MOD(CP11-CO11,1)</f>
        <v>3.4722222222222099E-3</v>
      </c>
      <c r="CQ12" s="72">
        <f t="shared" ref="CQ12" si="81">MOD(CQ11-CP11,1)</f>
        <v>3.4722222222223209E-3</v>
      </c>
      <c r="CR12" s="72">
        <f t="shared" ref="CR12" si="82">MOD(CR11-CQ11,1)</f>
        <v>3.4722222222220989E-3</v>
      </c>
      <c r="CS12" s="72">
        <f t="shared" ref="CS12" si="83">MOD(CS11-CR11,1)</f>
        <v>3.4722222222222099E-3</v>
      </c>
      <c r="CT12" s="72">
        <f t="shared" ref="CT12" si="84">MOD(CT11-CS11,1)</f>
        <v>3.4722222222223209E-3</v>
      </c>
      <c r="CU12" s="72">
        <f t="shared" ref="CU12" si="85">MOD(CU11-CT11,1)</f>
        <v>3.4722222222220989E-3</v>
      </c>
      <c r="CV12" s="72">
        <f t="shared" ref="CV12" si="86">MOD(CV11-CU11,1)</f>
        <v>3.4722222222222099E-3</v>
      </c>
      <c r="CW12" s="72">
        <f t="shared" ref="CW12" si="87">MOD(CW11-CV11,1)</f>
        <v>3.4722222222223209E-3</v>
      </c>
      <c r="CX12" s="72">
        <f t="shared" ref="CX12" si="88">MOD(CX11-CW11,1)</f>
        <v>3.4722222222220989E-3</v>
      </c>
      <c r="CY12" s="72">
        <f t="shared" ref="CY12" si="89">MOD(CY11-CX11,1)</f>
        <v>3.4722222222222099E-3</v>
      </c>
      <c r="CZ12" s="72">
        <f t="shared" ref="CZ12" si="90">MOD(CZ11-CY11,1)</f>
        <v>3.4722222222223209E-3</v>
      </c>
      <c r="DA12" s="72">
        <f t="shared" ref="DA12" si="91">MOD(DA11-CZ11,1)</f>
        <v>3.4722222222220989E-3</v>
      </c>
      <c r="DB12" s="72">
        <f t="shared" ref="DB12" si="92">MOD(DB11-DA11,1)</f>
        <v>3.4722222222222099E-3</v>
      </c>
      <c r="DC12" s="72">
        <f t="shared" ref="DC12" si="93">MOD(DC11-DB11,1)</f>
        <v>3.4722222222223209E-3</v>
      </c>
      <c r="DD12" s="72">
        <f t="shared" ref="DD12" si="94">MOD(DD11-DC11,1)</f>
        <v>3.4722222222220989E-3</v>
      </c>
      <c r="DE12" s="72">
        <f t="shared" ref="DE12" si="95">MOD(DE11-DD11,1)</f>
        <v>3.4722222222222099E-3</v>
      </c>
      <c r="DF12" s="72">
        <f t="shared" ref="DF12" si="96">MOD(DF11-DE11,1)</f>
        <v>3.4722222222223209E-3</v>
      </c>
      <c r="DG12" s="72">
        <f t="shared" ref="DG12" si="97">MOD(DG11-DF11,1)</f>
        <v>3.4722222222220989E-3</v>
      </c>
      <c r="DH12" s="72">
        <f t="shared" ref="DH12" si="98">MOD(DH11-DG11,1)</f>
        <v>3.4722222222222099E-3</v>
      </c>
      <c r="DI12" s="72">
        <f t="shared" ref="DI12" si="99">MOD(DI11-DH11,1)</f>
        <v>3.4722222222223209E-3</v>
      </c>
      <c r="DJ12" s="72">
        <f t="shared" ref="DJ12" si="100">MOD(DJ11-DI11,1)</f>
        <v>3.4722222222220989E-3</v>
      </c>
      <c r="DK12" s="72">
        <f t="shared" ref="DK12" si="101">MOD(DK11-DJ11,1)</f>
        <v>3.4722222222222099E-3</v>
      </c>
      <c r="DL12" s="72">
        <f t="shared" ref="DL12" si="102">MOD(DL11-DK11,1)</f>
        <v>3.4722222222223209E-3</v>
      </c>
      <c r="DM12" s="72">
        <f t="shared" ref="DM12" si="103">MOD(DM11-DL11,1)</f>
        <v>3.4722222222220989E-3</v>
      </c>
      <c r="DN12" s="72">
        <f t="shared" ref="DN12" si="104">MOD(DN11-DM11,1)</f>
        <v>3.4722222222222099E-3</v>
      </c>
      <c r="DO12" s="72">
        <f t="shared" ref="DO12" si="105">MOD(DO11-DN11,1)</f>
        <v>3.4722222222223209E-3</v>
      </c>
      <c r="DP12" s="72">
        <f t="shared" ref="DP12" si="106">MOD(DP11-DO11,1)</f>
        <v>3.4722222222220989E-3</v>
      </c>
      <c r="DQ12" s="72">
        <f t="shared" ref="DQ12" si="107">MOD(DQ11-DP11,1)</f>
        <v>3.4722222222222099E-3</v>
      </c>
      <c r="DR12" s="72">
        <f t="shared" ref="DR12" si="108">MOD(DR11-DQ11,1)</f>
        <v>3.4722222222223209E-3</v>
      </c>
      <c r="DS12" s="72">
        <f t="shared" ref="DS12" si="109">MOD(DS11-DR11,1)</f>
        <v>3.4722222222220989E-3</v>
      </c>
      <c r="DT12" s="72">
        <f t="shared" ref="DT12" si="110">MOD(DT11-DS11,1)</f>
        <v>3.4722222222222099E-3</v>
      </c>
      <c r="DU12" s="72">
        <f t="shared" ref="DU12" si="111">MOD(DU11-DT11,1)</f>
        <v>3.4722222222223209E-3</v>
      </c>
      <c r="DV12" s="72">
        <f t="shared" ref="DV12" si="112">MOD(DV11-DU11,1)</f>
        <v>3.4722222222220989E-3</v>
      </c>
      <c r="DW12" s="72">
        <f t="shared" ref="DW12" si="113">MOD(DW11-DV11,1)</f>
        <v>3.4722222222222099E-3</v>
      </c>
      <c r="DX12" s="72">
        <f t="shared" ref="DX12" si="114">MOD(DX11-DW11,1)</f>
        <v>3.4722222222223209E-3</v>
      </c>
      <c r="DY12" s="72">
        <f t="shared" ref="DY12" si="115">MOD(DY11-DX11,1)</f>
        <v>3.4722222222220989E-3</v>
      </c>
      <c r="DZ12" s="72">
        <f t="shared" ref="DZ12" si="116">MOD(DZ11-DY11,1)</f>
        <v>3.4722222222222099E-3</v>
      </c>
      <c r="EA12" s="72">
        <f t="shared" ref="EA12" si="117">MOD(EA11-DZ11,1)</f>
        <v>3.4722222222223209E-3</v>
      </c>
      <c r="EB12" s="72">
        <f t="shared" ref="EB12" si="118">MOD(EB11-EA11,1)</f>
        <v>3.4722222222220989E-3</v>
      </c>
      <c r="EC12" s="72">
        <f t="shared" ref="EC12" si="119">MOD(EC11-EB11,1)</f>
        <v>3.4722222222222099E-3</v>
      </c>
      <c r="ED12" s="72">
        <f t="shared" ref="ED12" si="120">MOD(ED11-EC11,1)</f>
        <v>3.4722222222223209E-3</v>
      </c>
      <c r="EE12" s="72">
        <f t="shared" ref="EE12" si="121">MOD(EE11-ED11,1)</f>
        <v>3.4722222222220989E-3</v>
      </c>
      <c r="EF12" s="72">
        <f t="shared" ref="EF12" si="122">MOD(EF11-EE11,1)</f>
        <v>3.4722222222222099E-3</v>
      </c>
      <c r="EG12" s="72">
        <f t="shared" ref="EG12" si="123">MOD(EG11-EF11,1)</f>
        <v>3.4722222222223209E-3</v>
      </c>
      <c r="EH12" s="72">
        <f t="shared" ref="EH12" si="124">MOD(EH11-EG11,1)</f>
        <v>3.4722222222220989E-3</v>
      </c>
      <c r="EI12" s="72">
        <f t="shared" ref="EI12" si="125">MOD(EI11-EH11,1)</f>
        <v>3.4722222222222099E-3</v>
      </c>
      <c r="EJ12" s="72">
        <f t="shared" ref="EJ12" si="126">MOD(EJ11-EI11,1)</f>
        <v>3.4722222222223209E-3</v>
      </c>
      <c r="EK12" s="72">
        <f t="shared" ref="EK12" si="127">MOD(EK11-EJ11,1)</f>
        <v>3.4722222222220989E-3</v>
      </c>
      <c r="EL12" s="72">
        <f t="shared" ref="EL12" si="128">MOD(EL11-EK11,1)</f>
        <v>3.4722222222222099E-3</v>
      </c>
      <c r="EM12" s="72">
        <f t="shared" ref="EM12" si="129">MOD(EM11-EL11,1)</f>
        <v>3.4722222222223209E-3</v>
      </c>
      <c r="EN12" s="72">
        <f t="shared" ref="EN12" si="130">MOD(EN11-EM11,1)</f>
        <v>3.4722222222220989E-3</v>
      </c>
      <c r="EO12" s="72">
        <f t="shared" ref="EO12" si="131">MOD(EO11-EN11,1)</f>
        <v>3.4722222222222099E-3</v>
      </c>
      <c r="EP12" s="72">
        <f t="shared" ref="EP12" si="132">MOD(EP11-EO11,1)</f>
        <v>3.4722222222223209E-3</v>
      </c>
      <c r="EQ12" s="72">
        <f t="shared" ref="EQ12" si="133">MOD(EQ11-EP11,1)</f>
        <v>3.4722222222220989E-3</v>
      </c>
      <c r="ER12" s="72">
        <f t="shared" ref="ER12" si="134">MOD(ER11-EQ11,1)</f>
        <v>3.4722222222222099E-3</v>
      </c>
      <c r="ES12" s="72">
        <f t="shared" ref="ES12" si="135">MOD(ES11-ER11,1)</f>
        <v>3.4722222222223209E-3</v>
      </c>
      <c r="ET12" s="72">
        <f t="shared" ref="ET12" si="136">MOD(ET11-ES11,1)</f>
        <v>3.4722222222220989E-3</v>
      </c>
      <c r="EU12" s="72">
        <f t="shared" ref="EU12" si="137">MOD(EU11-ET11,1)</f>
        <v>3.4722222222222099E-3</v>
      </c>
      <c r="EV12" s="72">
        <f t="shared" ref="EV12" si="138">MOD(EV11-EU11,1)</f>
        <v>3.4722222222223209E-3</v>
      </c>
      <c r="EW12" s="72">
        <f t="shared" ref="EW12" si="139">MOD(EW11-EV11,1)</f>
        <v>3.4722222222220989E-3</v>
      </c>
      <c r="EX12" s="72">
        <f t="shared" ref="EX12" si="140">MOD(EX11-EW11,1)</f>
        <v>3.4722222222222099E-3</v>
      </c>
      <c r="EY12" s="72">
        <f t="shared" ref="EY12" si="141">MOD(EY11-EX11,1)</f>
        <v>3.4722222222223209E-3</v>
      </c>
      <c r="EZ12" s="72">
        <f t="shared" ref="EZ12" si="142">MOD(EZ11-EY11,1)</f>
        <v>3.4722222222218768E-3</v>
      </c>
      <c r="FA12" s="72">
        <f t="shared" ref="FA12" si="143">MOD(FA11-EZ11,1)</f>
        <v>3.472222222222987E-3</v>
      </c>
      <c r="FB12" s="72">
        <f t="shared" ref="FB12" si="144">MOD(FB11-FA11,1)</f>
        <v>3.4722222222219878E-3</v>
      </c>
      <c r="FC12" s="72">
        <f t="shared" ref="FC12" si="145">MOD(FC11-FB11,1)</f>
        <v>6.9444444444449749E-3</v>
      </c>
      <c r="FD12" s="72">
        <f t="shared" ref="FD12" si="146">MOD(FD11-FC11,1)</f>
        <v>4.8611111111110938E-3</v>
      </c>
      <c r="FE12" s="72">
        <f t="shared" ref="FE12" si="147">MOD(FE11-FD11,1)</f>
        <v>5.5555555555558689E-3</v>
      </c>
      <c r="FF12" s="72">
        <f t="shared" ref="FF12" si="148">MOD(FF11-FE11,1)</f>
        <v>4.8611111111108718E-3</v>
      </c>
      <c r="FG12" s="72">
        <f t="shared" ref="FG12" si="149">MOD(FG11-FF11,1)</f>
        <v>5.5555555555555358E-3</v>
      </c>
      <c r="FH12" s="72">
        <f t="shared" ref="FH12" si="150">MOD(FH11-FG11,1)</f>
        <v>4.8611111111110938E-3</v>
      </c>
      <c r="FI12" s="72">
        <f t="shared" ref="FI12" si="151">MOD(FI11-FH11,1)</f>
        <v>5.5555555555555358E-3</v>
      </c>
      <c r="FJ12" s="72">
        <f t="shared" ref="FJ12" si="152">MOD(FJ11-FI11,1)</f>
        <v>4.8611111111110938E-3</v>
      </c>
      <c r="FK12" s="72">
        <f t="shared" ref="FK12" si="153">MOD(FK11-FJ11,1)</f>
        <v>5.5555555555548697E-3</v>
      </c>
      <c r="FL12" s="72">
        <f t="shared" ref="FL12" si="154">MOD(FL11-FK11,1)</f>
        <v>4.861111111111871E-3</v>
      </c>
      <c r="FM12" s="72">
        <f t="shared" ref="FM12" si="155">MOD(FM11-FL11,1)</f>
        <v>5.5555555555552028E-3</v>
      </c>
      <c r="FN12" s="72">
        <f t="shared" ref="FN12" si="156">MOD(FN11-FM11,1)</f>
        <v>4.8611111111114269E-3</v>
      </c>
      <c r="FO12" s="72">
        <f t="shared" ref="FO12" si="157">MOD(FO11-FN11,1)</f>
        <v>5.5555555555545366E-3</v>
      </c>
      <c r="FP12" s="72">
        <f t="shared" ref="FP12" si="158">MOD(FP11-FO11,1)</f>
        <v>4.861111111112093E-3</v>
      </c>
      <c r="FQ12" s="72">
        <f t="shared" ref="FQ12" si="159">MOD(FQ11-FP11,1)</f>
        <v>5.5555555555548697E-3</v>
      </c>
      <c r="FR12" s="72">
        <f t="shared" ref="FR12" si="160">MOD(FR11-FQ11,1)</f>
        <v>4.861111111111871E-3</v>
      </c>
      <c r="FS12" s="72">
        <f t="shared" ref="FS12" si="161">MOD(FS11-FR11,1)</f>
        <v>5.5555555555542036E-3</v>
      </c>
      <c r="FT12" s="72">
        <f t="shared" ref="FT12" si="162">MOD(FT11-FS11,1)</f>
        <v>1.0416666666667962E-2</v>
      </c>
      <c r="FU12" s="72">
        <f t="shared" ref="FU12" si="163">MOD(FU11-FT11,1)</f>
        <v>1.0416666666667962E-2</v>
      </c>
      <c r="FV12" s="72">
        <f t="shared" ref="FV12" si="164">MOD(FV11-FU11,1)</f>
        <v>1.0416666666668073E-2</v>
      </c>
      <c r="FW12" s="72">
        <f t="shared" ref="FW12" si="165">MOD(FW11-FV11,1)</f>
        <v>1.0416666666667962E-2</v>
      </c>
      <c r="FX12" s="72">
        <f t="shared" ref="FX12" si="166">MOD(FX11-FW11,1)</f>
        <v>1.0416666666667962E-2</v>
      </c>
      <c r="FY12" s="72">
        <f t="shared" ref="FY12" si="167">MOD(FY11-FX11,1)</f>
        <v>1.0416666666668073E-2</v>
      </c>
      <c r="FZ12" s="72">
        <f t="shared" ref="FZ12" si="168">MOD(FZ11-FY11,1)</f>
        <v>1.0416666666668073E-2</v>
      </c>
      <c r="GA12" s="72">
        <f t="shared" ref="GA12" si="169">MOD(GA11-FZ11,1)</f>
        <v>1.0416666666668295E-2</v>
      </c>
      <c r="GB12" s="72">
        <f t="shared" ref="GB12" si="170">MOD(GB11-GA11,1)</f>
        <v>1.0416666666668073E-2</v>
      </c>
      <c r="GC12" s="72">
        <f t="shared" ref="GC12" si="171">MOD(GC11-GB11,1)</f>
        <v>1.1111111111100191E-2</v>
      </c>
      <c r="GD12" s="72">
        <f t="shared" ref="GD12" si="172">MOD(GD11-GC11,1)</f>
        <v>9.7222222222357324E-3</v>
      </c>
      <c r="GE12" s="72">
        <f t="shared" ref="GE12" si="173">MOD(GE11-GD11,1)</f>
        <v>1.0416666666669849E-2</v>
      </c>
      <c r="GF12" s="72">
        <f t="shared" ref="GF12" si="174">MOD(GF11-GE11,1)</f>
        <v>1.0416666666670071E-2</v>
      </c>
      <c r="GG12" s="72">
        <f t="shared" ref="GG12" si="175">MOD(GG11-GF11,1)</f>
        <v>1.0416666666660079E-2</v>
      </c>
      <c r="GH12" s="72">
        <f t="shared" ref="GH12" si="176">MOD(GH11-GG11,1)</f>
        <v>1.0416666666659857E-2</v>
      </c>
      <c r="GI12" s="72">
        <f t="shared" ref="GI12" si="177">MOD(GI11-GH11,1)</f>
        <v>4.1666666666640095E-2</v>
      </c>
      <c r="GJ12" s="72"/>
      <c r="GK12" s="72"/>
      <c r="GL12" s="72"/>
    </row>
    <row r="13" spans="1:206" s="23" customFormat="1" ht="12" customHeight="1" x14ac:dyDescent="0.25">
      <c r="A13" s="7"/>
      <c r="B13" s="61"/>
      <c r="C13" s="61"/>
      <c r="D13" s="61"/>
      <c r="E13" s="61"/>
      <c r="F13" s="61"/>
      <c r="G13" s="61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</row>
    <row r="14" spans="1:206" s="23" customFormat="1" ht="12" customHeight="1" x14ac:dyDescent="0.25">
      <c r="A14" s="7"/>
      <c r="B14" s="61"/>
      <c r="C14" s="61"/>
      <c r="D14" s="61"/>
      <c r="E14" s="61"/>
      <c r="F14" s="61"/>
      <c r="G14" s="61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</row>
    <row r="15" spans="1:206" s="23" customFormat="1" ht="13.2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</row>
    <row r="16" spans="1:206" s="23" customFormat="1" ht="13.2" customHeight="1" x14ac:dyDescent="0.25">
      <c r="A16" s="36"/>
      <c r="B16" s="36"/>
      <c r="C16" s="36"/>
      <c r="D16" s="36"/>
      <c r="E16" s="36"/>
      <c r="F16" s="36"/>
      <c r="G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</row>
    <row r="17" spans="1:198" s="23" customFormat="1" ht="12" customHeight="1" x14ac:dyDescent="0.25">
      <c r="A17" s="2" t="s">
        <v>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</row>
    <row r="18" spans="1:198" s="23" customFormat="1" ht="12" customHeight="1" x14ac:dyDescent="0.25">
      <c r="A18" s="6" t="s">
        <v>5</v>
      </c>
      <c r="B18" s="1" t="s">
        <v>32</v>
      </c>
      <c r="C18" s="1" t="s">
        <v>32</v>
      </c>
      <c r="D18" s="1" t="s">
        <v>32</v>
      </c>
      <c r="E18" s="1" t="s">
        <v>32</v>
      </c>
      <c r="F18" s="1" t="s">
        <v>32</v>
      </c>
      <c r="G18" s="1" t="s">
        <v>32</v>
      </c>
      <c r="H18" s="1" t="s">
        <v>32</v>
      </c>
      <c r="I18" s="1" t="s">
        <v>32</v>
      </c>
      <c r="J18" s="1" t="s">
        <v>32</v>
      </c>
      <c r="K18" s="1" t="s">
        <v>32</v>
      </c>
      <c r="L18" s="1" t="s">
        <v>32</v>
      </c>
      <c r="M18" s="1" t="s">
        <v>32</v>
      </c>
      <c r="N18" s="1" t="s">
        <v>32</v>
      </c>
      <c r="O18" s="1" t="s">
        <v>32</v>
      </c>
      <c r="P18" s="1" t="s">
        <v>32</v>
      </c>
      <c r="Q18" s="1" t="s">
        <v>32</v>
      </c>
      <c r="R18" s="1" t="s">
        <v>32</v>
      </c>
      <c r="S18" s="1" t="s">
        <v>0</v>
      </c>
      <c r="T18" s="1" t="s">
        <v>32</v>
      </c>
      <c r="U18" s="1" t="s">
        <v>32</v>
      </c>
      <c r="V18" s="1" t="s">
        <v>0</v>
      </c>
      <c r="W18" s="1" t="s">
        <v>32</v>
      </c>
      <c r="X18" s="1" t="s">
        <v>32</v>
      </c>
      <c r="Y18" s="1" t="s">
        <v>32</v>
      </c>
      <c r="Z18" s="1" t="s">
        <v>32</v>
      </c>
      <c r="AA18" s="1" t="s">
        <v>32</v>
      </c>
      <c r="AB18" s="1" t="s">
        <v>0</v>
      </c>
      <c r="AC18" s="1" t="s">
        <v>32</v>
      </c>
      <c r="AD18" s="1" t="s">
        <v>32</v>
      </c>
      <c r="AE18" s="1" t="s">
        <v>0</v>
      </c>
      <c r="AF18" s="1" t="s">
        <v>32</v>
      </c>
      <c r="AG18" s="1" t="s">
        <v>32</v>
      </c>
      <c r="AH18" s="1" t="s">
        <v>32</v>
      </c>
      <c r="AI18" s="1" t="s">
        <v>32</v>
      </c>
      <c r="AJ18" s="1" t="s">
        <v>32</v>
      </c>
      <c r="AK18" s="1" t="s">
        <v>0</v>
      </c>
      <c r="AL18" s="1" t="s">
        <v>32</v>
      </c>
      <c r="AM18" s="1" t="s">
        <v>32</v>
      </c>
      <c r="AN18" s="1" t="s">
        <v>32</v>
      </c>
      <c r="AO18" s="1" t="s">
        <v>32</v>
      </c>
      <c r="AP18" s="1" t="s">
        <v>32</v>
      </c>
      <c r="AQ18" s="1" t="s">
        <v>0</v>
      </c>
      <c r="AR18" s="1" t="s">
        <v>32</v>
      </c>
      <c r="AS18" s="1" t="s">
        <v>32</v>
      </c>
      <c r="AT18" s="1" t="s">
        <v>0</v>
      </c>
      <c r="AU18" s="1" t="s">
        <v>32</v>
      </c>
      <c r="AV18" s="1" t="s">
        <v>32</v>
      </c>
      <c r="AW18" s="1" t="s">
        <v>32</v>
      </c>
      <c r="AX18" s="1" t="s">
        <v>32</v>
      </c>
      <c r="AY18" s="1" t="s">
        <v>32</v>
      </c>
      <c r="AZ18" s="1" t="s">
        <v>0</v>
      </c>
      <c r="BA18" s="1" t="s">
        <v>32</v>
      </c>
      <c r="BB18" s="1" t="s">
        <v>32</v>
      </c>
      <c r="BC18" s="1" t="s">
        <v>0</v>
      </c>
      <c r="BD18" s="1" t="s">
        <v>32</v>
      </c>
      <c r="BE18" s="1" t="s">
        <v>32</v>
      </c>
      <c r="BF18" s="1" t="s">
        <v>0</v>
      </c>
      <c r="BG18" s="1" t="s">
        <v>32</v>
      </c>
      <c r="BH18" s="1" t="s">
        <v>32</v>
      </c>
      <c r="BI18" s="1" t="s">
        <v>0</v>
      </c>
      <c r="BJ18" s="1" t="s">
        <v>32</v>
      </c>
      <c r="BK18" s="1" t="s">
        <v>32</v>
      </c>
      <c r="BL18" s="1" t="s">
        <v>32</v>
      </c>
      <c r="BM18" s="1" t="s">
        <v>32</v>
      </c>
      <c r="BN18" s="1" t="s">
        <v>32</v>
      </c>
      <c r="BO18" s="1" t="s">
        <v>32</v>
      </c>
      <c r="BP18" s="1" t="s">
        <v>32</v>
      </c>
      <c r="BQ18" s="1" t="s">
        <v>32</v>
      </c>
      <c r="BR18" s="1" t="s">
        <v>0</v>
      </c>
      <c r="BS18" s="1" t="s">
        <v>32</v>
      </c>
      <c r="BT18" s="1" t="s">
        <v>32</v>
      </c>
      <c r="BU18" s="1" t="s">
        <v>0</v>
      </c>
      <c r="BV18" s="1" t="s">
        <v>32</v>
      </c>
      <c r="BW18" s="1" t="s">
        <v>32</v>
      </c>
      <c r="BX18" s="1" t="s">
        <v>0</v>
      </c>
      <c r="BY18" s="1" t="s">
        <v>32</v>
      </c>
      <c r="BZ18" s="1" t="s">
        <v>32</v>
      </c>
      <c r="CA18" s="1" t="s">
        <v>32</v>
      </c>
      <c r="CB18" s="1" t="s">
        <v>32</v>
      </c>
      <c r="CC18" s="1" t="s">
        <v>32</v>
      </c>
      <c r="CD18" s="1" t="s">
        <v>0</v>
      </c>
      <c r="CE18" s="1" t="s">
        <v>32</v>
      </c>
      <c r="CF18" s="1" t="s">
        <v>32</v>
      </c>
      <c r="CG18" s="1" t="s">
        <v>0</v>
      </c>
      <c r="CH18" s="1" t="s">
        <v>32</v>
      </c>
      <c r="CI18" s="1" t="s">
        <v>32</v>
      </c>
      <c r="CJ18" s="1" t="s">
        <v>32</v>
      </c>
      <c r="CK18" s="1" t="s">
        <v>32</v>
      </c>
      <c r="CL18" s="1" t="s">
        <v>32</v>
      </c>
      <c r="CM18" s="1" t="s">
        <v>0</v>
      </c>
      <c r="CN18" s="1" t="s">
        <v>32</v>
      </c>
      <c r="CO18" s="1" t="s">
        <v>32</v>
      </c>
      <c r="CP18" s="1" t="s">
        <v>32</v>
      </c>
      <c r="CQ18" s="1" t="s">
        <v>32</v>
      </c>
      <c r="CR18" s="1" t="s">
        <v>32</v>
      </c>
      <c r="CS18" s="1" t="s">
        <v>0</v>
      </c>
      <c r="CT18" s="1" t="s">
        <v>32</v>
      </c>
      <c r="CU18" s="1" t="s">
        <v>32</v>
      </c>
      <c r="CV18" s="1" t="s">
        <v>0</v>
      </c>
      <c r="CW18" s="1" t="s">
        <v>32</v>
      </c>
      <c r="CX18" s="1" t="s">
        <v>32</v>
      </c>
      <c r="CY18" s="1" t="s">
        <v>32</v>
      </c>
      <c r="CZ18" s="1" t="s">
        <v>32</v>
      </c>
      <c r="DA18" s="1" t="s">
        <v>32</v>
      </c>
      <c r="DB18" s="1" t="s">
        <v>0</v>
      </c>
      <c r="DC18" s="1" t="s">
        <v>32</v>
      </c>
      <c r="DD18" s="1" t="s">
        <v>32</v>
      </c>
      <c r="DE18" s="1" t="s">
        <v>0</v>
      </c>
      <c r="DF18" s="1" t="s">
        <v>32</v>
      </c>
      <c r="DG18" s="1" t="s">
        <v>32</v>
      </c>
      <c r="DH18" s="1" t="s">
        <v>0</v>
      </c>
      <c r="DI18" s="1" t="s">
        <v>32</v>
      </c>
      <c r="DJ18" s="1" t="s">
        <v>32</v>
      </c>
      <c r="DK18" s="1" t="s">
        <v>0</v>
      </c>
      <c r="DL18" s="1" t="s">
        <v>32</v>
      </c>
      <c r="DM18" s="1" t="s">
        <v>32</v>
      </c>
      <c r="DN18" s="1" t="s">
        <v>32</v>
      </c>
      <c r="DO18" s="1" t="s">
        <v>32</v>
      </c>
      <c r="DP18" s="1" t="s">
        <v>32</v>
      </c>
      <c r="DQ18" s="1" t="s">
        <v>0</v>
      </c>
      <c r="DR18" s="1" t="s">
        <v>32</v>
      </c>
      <c r="DS18" s="1" t="s">
        <v>32</v>
      </c>
      <c r="DT18" s="1" t="s">
        <v>0</v>
      </c>
      <c r="DU18" s="1" t="s">
        <v>32</v>
      </c>
      <c r="DV18" s="1" t="s">
        <v>32</v>
      </c>
      <c r="DW18" s="1" t="s">
        <v>32</v>
      </c>
      <c r="DX18" s="1" t="s">
        <v>32</v>
      </c>
      <c r="DY18" s="1" t="s">
        <v>32</v>
      </c>
      <c r="DZ18" s="1" t="s">
        <v>0</v>
      </c>
      <c r="EA18" s="1" t="s">
        <v>32</v>
      </c>
      <c r="EB18" s="1" t="s">
        <v>32</v>
      </c>
      <c r="EC18" s="1" t="s">
        <v>32</v>
      </c>
      <c r="ED18" s="1" t="s">
        <v>32</v>
      </c>
      <c r="EE18" s="1" t="s">
        <v>32</v>
      </c>
      <c r="EF18" s="1" t="s">
        <v>0</v>
      </c>
      <c r="EG18" s="1" t="s">
        <v>32</v>
      </c>
      <c r="EH18" s="1" t="s">
        <v>32</v>
      </c>
      <c r="EI18" s="1" t="s">
        <v>0</v>
      </c>
      <c r="EJ18" s="1" t="s">
        <v>32</v>
      </c>
      <c r="EK18" s="1" t="s">
        <v>32</v>
      </c>
      <c r="EL18" s="1" t="s">
        <v>32</v>
      </c>
      <c r="EM18" s="1" t="s">
        <v>32</v>
      </c>
      <c r="EN18" s="1" t="s">
        <v>32</v>
      </c>
      <c r="EO18" s="1" t="s">
        <v>0</v>
      </c>
      <c r="EP18" s="1" t="s">
        <v>32</v>
      </c>
      <c r="EQ18" s="1" t="s">
        <v>32</v>
      </c>
      <c r="ER18" s="1" t="s">
        <v>0</v>
      </c>
      <c r="ES18" s="1" t="s">
        <v>32</v>
      </c>
      <c r="ET18" s="1" t="s">
        <v>32</v>
      </c>
      <c r="EU18" s="1" t="s">
        <v>32</v>
      </c>
      <c r="EV18" s="1" t="s">
        <v>32</v>
      </c>
      <c r="EW18" s="1" t="s">
        <v>32</v>
      </c>
      <c r="EX18" s="1" t="s">
        <v>0</v>
      </c>
      <c r="EY18" s="1" t="s">
        <v>32</v>
      </c>
      <c r="EZ18" s="1" t="s">
        <v>32</v>
      </c>
      <c r="FA18" s="1" t="s">
        <v>32</v>
      </c>
      <c r="FB18" s="1" t="s">
        <v>32</v>
      </c>
      <c r="FC18" s="1" t="s">
        <v>0</v>
      </c>
      <c r="FD18" s="1" t="s">
        <v>32</v>
      </c>
      <c r="FE18" s="1" t="s">
        <v>32</v>
      </c>
      <c r="FF18" s="1" t="s">
        <v>0</v>
      </c>
      <c r="FG18" s="1" t="s">
        <v>32</v>
      </c>
      <c r="FH18" s="1" t="s">
        <v>32</v>
      </c>
      <c r="FI18" s="1" t="s">
        <v>0</v>
      </c>
      <c r="FJ18" s="1" t="s">
        <v>32</v>
      </c>
      <c r="FK18" s="1" t="s">
        <v>32</v>
      </c>
      <c r="FL18" s="1" t="s">
        <v>0</v>
      </c>
      <c r="FM18" s="1" t="s">
        <v>32</v>
      </c>
      <c r="FN18" s="1" t="s">
        <v>32</v>
      </c>
      <c r="FO18" s="1" t="s">
        <v>32</v>
      </c>
      <c r="FP18" s="1" t="s">
        <v>32</v>
      </c>
      <c r="FQ18" s="1" t="s">
        <v>32</v>
      </c>
      <c r="FR18" s="1" t="s">
        <v>32</v>
      </c>
      <c r="FS18" s="1" t="s">
        <v>32</v>
      </c>
      <c r="FT18" s="1" t="s">
        <v>32</v>
      </c>
      <c r="FU18" s="1" t="s">
        <v>32</v>
      </c>
      <c r="FV18" s="1" t="s">
        <v>32</v>
      </c>
      <c r="FW18" s="1" t="s">
        <v>32</v>
      </c>
      <c r="FX18" s="1" t="s">
        <v>32</v>
      </c>
      <c r="FY18" s="1" t="s">
        <v>32</v>
      </c>
      <c r="FZ18" s="1" t="s">
        <v>32</v>
      </c>
      <c r="GA18" s="1" t="s">
        <v>32</v>
      </c>
      <c r="GB18" s="1" t="s">
        <v>32</v>
      </c>
      <c r="GC18" s="1" t="s">
        <v>32</v>
      </c>
      <c r="GD18" s="1" t="s">
        <v>32</v>
      </c>
      <c r="GE18" s="1" t="s">
        <v>32</v>
      </c>
      <c r="GF18" s="1" t="s">
        <v>32</v>
      </c>
      <c r="GG18" s="1" t="s">
        <v>32</v>
      </c>
      <c r="GH18" s="1" t="s">
        <v>32</v>
      </c>
      <c r="GI18" s="1" t="s">
        <v>32</v>
      </c>
      <c r="GJ18" s="1" t="s">
        <v>32</v>
      </c>
      <c r="GK18" s="1" t="s">
        <v>32</v>
      </c>
      <c r="GL18" s="1" t="s">
        <v>32</v>
      </c>
      <c r="GM18" s="1"/>
      <c r="GN18" s="1"/>
    </row>
    <row r="19" spans="1:198" s="23" customFormat="1" ht="12" customHeight="1" x14ac:dyDescent="0.25">
      <c r="A19" s="7"/>
      <c r="B19" s="36"/>
      <c r="C19" s="36"/>
      <c r="D19" s="36"/>
      <c r="E19" s="36"/>
      <c r="F19" s="36"/>
      <c r="G19" s="36"/>
      <c r="H19" s="36"/>
      <c r="I19" s="45"/>
      <c r="J19" s="46"/>
      <c r="K19" s="36"/>
      <c r="L19" s="45"/>
      <c r="M19" s="36"/>
      <c r="N19" s="45"/>
      <c r="O19" s="45" t="s">
        <v>8</v>
      </c>
      <c r="P19" s="45"/>
      <c r="Q19" s="45"/>
      <c r="R19" s="45" t="s">
        <v>8</v>
      </c>
      <c r="S19" s="45"/>
      <c r="T19" s="45"/>
      <c r="U19" s="45" t="s">
        <v>8</v>
      </c>
      <c r="V19" s="45"/>
      <c r="W19" s="45"/>
      <c r="X19" s="45" t="s">
        <v>8</v>
      </c>
      <c r="Y19" s="45"/>
      <c r="Z19" s="45"/>
      <c r="AA19" s="45" t="s">
        <v>8</v>
      </c>
      <c r="AB19" s="45"/>
      <c r="AC19" s="45"/>
      <c r="AD19" s="45" t="s">
        <v>8</v>
      </c>
      <c r="AE19" s="45"/>
      <c r="AF19" s="45"/>
      <c r="AG19" s="45" t="s">
        <v>8</v>
      </c>
      <c r="AH19" s="45"/>
      <c r="AI19" s="45"/>
      <c r="AJ19" s="45" t="s">
        <v>8</v>
      </c>
      <c r="AK19" s="45"/>
      <c r="AL19" s="45"/>
      <c r="AM19" s="45" t="s">
        <v>8</v>
      </c>
      <c r="AN19" s="45"/>
      <c r="AO19" s="45"/>
      <c r="AP19" s="45" t="s">
        <v>8</v>
      </c>
      <c r="AQ19" s="45"/>
      <c r="AR19" s="45"/>
      <c r="AS19" s="45" t="s">
        <v>8</v>
      </c>
      <c r="AT19" s="45"/>
      <c r="AU19" s="45"/>
      <c r="AV19" s="45" t="s">
        <v>8</v>
      </c>
      <c r="AW19" s="45"/>
      <c r="AX19" s="45"/>
      <c r="AY19" s="45" t="s">
        <v>8</v>
      </c>
      <c r="AZ19" s="45"/>
      <c r="BA19" s="45"/>
      <c r="BB19" s="45" t="s">
        <v>8</v>
      </c>
      <c r="BC19" s="45"/>
      <c r="BD19" s="45"/>
      <c r="BE19" s="45" t="s">
        <v>8</v>
      </c>
      <c r="BF19" s="45"/>
      <c r="BG19" s="45"/>
      <c r="BH19" s="45" t="s">
        <v>8</v>
      </c>
      <c r="BI19" s="45"/>
      <c r="BJ19" s="45"/>
      <c r="BK19" s="45" t="s">
        <v>8</v>
      </c>
      <c r="BL19" s="45"/>
      <c r="BM19" s="45"/>
      <c r="BN19" s="45" t="s">
        <v>8</v>
      </c>
      <c r="BO19" s="45"/>
      <c r="BP19" s="45"/>
      <c r="BQ19" s="45" t="s">
        <v>8</v>
      </c>
      <c r="BR19" s="45"/>
      <c r="BS19" s="45"/>
      <c r="BT19" s="45" t="s">
        <v>8</v>
      </c>
      <c r="BU19" s="45"/>
      <c r="BV19" s="45"/>
      <c r="BW19" s="45" t="s">
        <v>8</v>
      </c>
      <c r="BX19" s="45"/>
      <c r="BY19" s="45"/>
      <c r="BZ19" s="45" t="s">
        <v>8</v>
      </c>
      <c r="CA19" s="45"/>
      <c r="CB19" s="45"/>
      <c r="CC19" s="45" t="s">
        <v>8</v>
      </c>
      <c r="CD19" s="45"/>
      <c r="CE19" s="45"/>
      <c r="CF19" s="45" t="s">
        <v>8</v>
      </c>
      <c r="CG19" s="45"/>
      <c r="CH19" s="45"/>
      <c r="CI19" s="45" t="s">
        <v>8</v>
      </c>
      <c r="CJ19" s="45"/>
      <c r="CK19" s="45"/>
      <c r="CL19" s="45" t="s">
        <v>8</v>
      </c>
      <c r="CM19" s="45"/>
      <c r="CN19" s="45"/>
      <c r="CO19" s="45" t="s">
        <v>8</v>
      </c>
      <c r="CP19" s="45"/>
      <c r="CQ19" s="45"/>
      <c r="CR19" s="45" t="s">
        <v>8</v>
      </c>
      <c r="CS19" s="45"/>
      <c r="CT19" s="45"/>
      <c r="CU19" s="45" t="s">
        <v>8</v>
      </c>
      <c r="CV19" s="45"/>
      <c r="CW19" s="45"/>
      <c r="CX19" s="45" t="s">
        <v>8</v>
      </c>
      <c r="CY19" s="45"/>
      <c r="CZ19" s="45"/>
      <c r="DA19" s="45" t="s">
        <v>8</v>
      </c>
      <c r="DB19" s="45"/>
      <c r="DC19" s="45"/>
      <c r="DD19" s="45" t="s">
        <v>8</v>
      </c>
      <c r="DE19" s="45"/>
      <c r="DF19" s="45"/>
      <c r="DG19" s="45" t="s">
        <v>8</v>
      </c>
      <c r="DH19" s="45"/>
      <c r="DI19" s="45"/>
      <c r="DJ19" s="45" t="s">
        <v>8</v>
      </c>
      <c r="DK19" s="45"/>
      <c r="DL19" s="45"/>
      <c r="DM19" s="45" t="s">
        <v>8</v>
      </c>
      <c r="DN19" s="45"/>
      <c r="DO19" s="45"/>
      <c r="DP19" s="45" t="s">
        <v>8</v>
      </c>
      <c r="DQ19" s="45"/>
      <c r="DR19" s="45"/>
      <c r="DS19" s="45" t="s">
        <v>8</v>
      </c>
      <c r="DT19" s="45"/>
      <c r="DU19" s="45"/>
      <c r="DV19" s="45" t="s">
        <v>8</v>
      </c>
      <c r="DW19" s="45"/>
      <c r="DX19" s="45"/>
      <c r="DY19" s="45" t="s">
        <v>8</v>
      </c>
      <c r="DZ19" s="45"/>
      <c r="EA19" s="45"/>
      <c r="EB19" s="45" t="s">
        <v>8</v>
      </c>
      <c r="EC19" s="45"/>
      <c r="ED19" s="45"/>
      <c r="EE19" s="45" t="s">
        <v>8</v>
      </c>
      <c r="EF19" s="45"/>
      <c r="EG19" s="45"/>
      <c r="EH19" s="45" t="s">
        <v>8</v>
      </c>
      <c r="EI19" s="45"/>
      <c r="EJ19" s="45"/>
      <c r="EK19" s="45" t="s">
        <v>8</v>
      </c>
      <c r="EL19" s="45"/>
      <c r="EM19" s="45"/>
      <c r="EN19" s="45" t="s">
        <v>8</v>
      </c>
      <c r="EO19" s="45"/>
      <c r="EP19" s="45"/>
      <c r="EQ19" s="45" t="s">
        <v>8</v>
      </c>
      <c r="ER19" s="45"/>
      <c r="ES19" s="45"/>
      <c r="ET19" s="45" t="s">
        <v>8</v>
      </c>
      <c r="EU19" s="45"/>
      <c r="EV19" s="45"/>
      <c r="EW19" s="45"/>
      <c r="EX19" s="45"/>
      <c r="EY19" s="45" t="s">
        <v>8</v>
      </c>
      <c r="EZ19" s="45"/>
      <c r="FA19" s="45"/>
      <c r="FB19" s="45" t="s">
        <v>8</v>
      </c>
      <c r="FC19" s="45"/>
      <c r="FD19" s="45"/>
      <c r="FE19" s="45" t="s">
        <v>8</v>
      </c>
      <c r="FF19" s="45"/>
      <c r="FG19" s="45"/>
      <c r="FH19" s="45" t="s">
        <v>8</v>
      </c>
      <c r="FI19" s="45"/>
      <c r="FJ19" s="45"/>
      <c r="FM19" s="45"/>
      <c r="FN19" s="45"/>
      <c r="FO19" s="45"/>
      <c r="FP19" s="45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36"/>
    </row>
    <row r="20" spans="1:198" s="31" customFormat="1" ht="12" customHeight="1" x14ac:dyDescent="0.25">
      <c r="A20" s="53" t="s">
        <v>6</v>
      </c>
      <c r="B20" s="36">
        <v>0.20902777777777801</v>
      </c>
      <c r="C20" s="36">
        <v>0.219444444444444</v>
      </c>
      <c r="D20" s="36">
        <v>0.22986111111111099</v>
      </c>
      <c r="E20" s="36">
        <v>0.24027777777777801</v>
      </c>
      <c r="F20" s="36">
        <v>0.250694444444444</v>
      </c>
      <c r="G20" s="36">
        <v>0.26111111111111102</v>
      </c>
      <c r="H20" s="36">
        <v>0.26805555555555555</v>
      </c>
      <c r="I20" s="36">
        <v>0.27499999999999997</v>
      </c>
      <c r="J20" s="36">
        <v>0.28194444444444444</v>
      </c>
      <c r="K20" s="36">
        <v>0.28888888888888892</v>
      </c>
      <c r="L20" s="36">
        <v>0.29583333333333334</v>
      </c>
      <c r="M20" s="36">
        <v>0.30277777777777826</v>
      </c>
      <c r="N20" s="36">
        <v>0.30625000000000047</v>
      </c>
      <c r="O20" s="51">
        <v>0.30972222222222268</v>
      </c>
      <c r="P20" s="36">
        <v>0.31319444444444489</v>
      </c>
      <c r="Q20" s="36">
        <v>0.3166666666666671</v>
      </c>
      <c r="R20" s="51">
        <v>0.32013888888888931</v>
      </c>
      <c r="S20" s="36">
        <v>0.32361111111111152</v>
      </c>
      <c r="T20" s="36">
        <v>0.32708333333333373</v>
      </c>
      <c r="U20" s="51">
        <v>0.33055555555555594</v>
      </c>
      <c r="V20" s="36">
        <v>0.33402777777777815</v>
      </c>
      <c r="W20" s="36">
        <v>0.33750000000000036</v>
      </c>
      <c r="X20" s="51">
        <v>0.34097222222222257</v>
      </c>
      <c r="Y20" s="36">
        <v>0.34444444444444478</v>
      </c>
      <c r="Z20" s="36">
        <v>0.34791666666666698</v>
      </c>
      <c r="AA20" s="51">
        <v>0.35138888888888919</v>
      </c>
      <c r="AB20" s="36">
        <v>0.3548611111111114</v>
      </c>
      <c r="AC20" s="36">
        <v>0.35833333333333361</v>
      </c>
      <c r="AD20" s="51">
        <v>0.36180555555555582</v>
      </c>
      <c r="AE20" s="36">
        <v>0.36527777777777803</v>
      </c>
      <c r="AF20" s="36">
        <v>0.36875000000000024</v>
      </c>
      <c r="AG20" s="51">
        <v>0.37222222222222245</v>
      </c>
      <c r="AH20" s="36">
        <v>0.37569444444444466</v>
      </c>
      <c r="AI20" s="36">
        <v>0.37916666666666687</v>
      </c>
      <c r="AJ20" s="51">
        <v>0.38263888888888908</v>
      </c>
      <c r="AK20" s="36">
        <v>0.38611111111111129</v>
      </c>
      <c r="AL20" s="36">
        <v>0.3895833333333335</v>
      </c>
      <c r="AM20" s="51">
        <v>0.39305555555555571</v>
      </c>
      <c r="AN20" s="36">
        <v>0.39652777777777792</v>
      </c>
      <c r="AO20" s="36">
        <v>0.40000000000000013</v>
      </c>
      <c r="AP20" s="51">
        <v>0.40347222222222234</v>
      </c>
      <c r="AQ20" s="36">
        <v>0.40694444444444455</v>
      </c>
      <c r="AR20" s="36">
        <v>0.41041666666666676</v>
      </c>
      <c r="AS20" s="51">
        <v>0.41388888888888897</v>
      </c>
      <c r="AT20" s="36">
        <v>0.41736111111111118</v>
      </c>
      <c r="AU20" s="36">
        <v>0.42083333333333339</v>
      </c>
      <c r="AV20" s="51">
        <v>0.4243055555555556</v>
      </c>
      <c r="AW20" s="36">
        <v>0.42777777777777787</v>
      </c>
      <c r="AX20" s="36">
        <v>0.43125000000000008</v>
      </c>
      <c r="AY20" s="51">
        <v>0.43472222222222229</v>
      </c>
      <c r="AZ20" s="36">
        <v>0.43819444444444455</v>
      </c>
      <c r="BA20" s="36">
        <v>0.44166666666666676</v>
      </c>
      <c r="BB20" s="51">
        <v>0.44513888888888897</v>
      </c>
      <c r="BC20" s="36">
        <v>0.44861111111111124</v>
      </c>
      <c r="BD20" s="36">
        <v>0.45208333333333345</v>
      </c>
      <c r="BE20" s="51">
        <v>0.45555555555555566</v>
      </c>
      <c r="BF20" s="36">
        <v>0.45902777777777792</v>
      </c>
      <c r="BG20" s="36">
        <v>0.46250000000000013</v>
      </c>
      <c r="BH20" s="51">
        <v>0.46597222222222234</v>
      </c>
      <c r="BI20" s="36">
        <v>0.46944444444444461</v>
      </c>
      <c r="BJ20" s="36">
        <v>0.47291666666666682</v>
      </c>
      <c r="BK20" s="51">
        <v>0.47638888888888903</v>
      </c>
      <c r="BL20" s="36">
        <v>0.47986111111111129</v>
      </c>
      <c r="BM20" s="36">
        <v>0.4833333333333335</v>
      </c>
      <c r="BN20" s="51">
        <v>0.48680555555555571</v>
      </c>
      <c r="BO20" s="36">
        <v>0.49027777777777798</v>
      </c>
      <c r="BP20" s="36">
        <v>0.49375000000000019</v>
      </c>
      <c r="BQ20" s="51">
        <v>0.4972222222222224</v>
      </c>
      <c r="BR20" s="36">
        <v>0.50069444444444466</v>
      </c>
      <c r="BS20" s="36">
        <v>0.50416666666666687</v>
      </c>
      <c r="BT20" s="51">
        <v>0.50763888888888908</v>
      </c>
      <c r="BU20" s="36">
        <v>0.51111111111111129</v>
      </c>
      <c r="BV20" s="36">
        <v>0.5145833333333335</v>
      </c>
      <c r="BW20" s="51">
        <v>0.51805555555555571</v>
      </c>
      <c r="BX20" s="36">
        <v>0.52152777777777792</v>
      </c>
      <c r="BY20" s="36">
        <v>0.52500000000000013</v>
      </c>
      <c r="BZ20" s="51">
        <v>0.52847222222222234</v>
      </c>
      <c r="CA20" s="36">
        <v>0.53194444444444455</v>
      </c>
      <c r="CB20" s="36">
        <v>0.53541666666666676</v>
      </c>
      <c r="CC20" s="51">
        <v>0.53888888888888897</v>
      </c>
      <c r="CD20" s="36">
        <v>0.54236111111111118</v>
      </c>
      <c r="CE20" s="36">
        <v>0.54583333333333339</v>
      </c>
      <c r="CF20" s="51">
        <v>0.5493055555555556</v>
      </c>
      <c r="CG20" s="36">
        <v>0.55277777777777781</v>
      </c>
      <c r="CH20" s="36">
        <v>0.55625000000000002</v>
      </c>
      <c r="CI20" s="51">
        <v>0.55972222222222223</v>
      </c>
      <c r="CJ20" s="36">
        <v>0.56319444444444444</v>
      </c>
      <c r="CK20" s="36">
        <v>0.56666666666666665</v>
      </c>
      <c r="CL20" s="51">
        <v>0.57013888888888886</v>
      </c>
      <c r="CM20" s="36">
        <v>0.57361111111111107</v>
      </c>
      <c r="CN20" s="36">
        <v>0.57708333333333328</v>
      </c>
      <c r="CO20" s="51">
        <v>0.58055555555555549</v>
      </c>
      <c r="CP20" s="36">
        <v>0.5840277777777777</v>
      </c>
      <c r="CQ20" s="36">
        <v>0.58749999999999991</v>
      </c>
      <c r="CR20" s="51">
        <v>0.59097222222222212</v>
      </c>
      <c r="CS20" s="36">
        <v>0.59444444444444433</v>
      </c>
      <c r="CT20" s="36">
        <v>0.59791666666666654</v>
      </c>
      <c r="CU20" s="51">
        <v>0.60138888888888875</v>
      </c>
      <c r="CV20" s="36">
        <v>0.60486111111111096</v>
      </c>
      <c r="CW20" s="36">
        <v>0.60833333333333317</v>
      </c>
      <c r="CX20" s="51">
        <v>0.61180555555555538</v>
      </c>
      <c r="CY20" s="36">
        <v>0.61527777777777759</v>
      </c>
      <c r="CZ20" s="36">
        <v>0.6187499999999998</v>
      </c>
      <c r="DA20" s="51">
        <v>0.62222222222222201</v>
      </c>
      <c r="DB20" s="36">
        <v>0.62569444444444422</v>
      </c>
      <c r="DC20" s="36">
        <v>0.62916666666666643</v>
      </c>
      <c r="DD20" s="51">
        <v>0.63263888888888864</v>
      </c>
      <c r="DE20" s="36">
        <v>0.63611111111111085</v>
      </c>
      <c r="DF20" s="36">
        <v>0.63958333333333306</v>
      </c>
      <c r="DG20" s="51">
        <v>0.64305555555555527</v>
      </c>
      <c r="DH20" s="36">
        <v>0.64652777777777748</v>
      </c>
      <c r="DI20" s="36">
        <v>0.64999999999999969</v>
      </c>
      <c r="DJ20" s="51">
        <v>0.6534722222222219</v>
      </c>
      <c r="DK20" s="36">
        <v>0.65694444444444411</v>
      </c>
      <c r="DL20" s="36">
        <v>0.66041666666666632</v>
      </c>
      <c r="DM20" s="51">
        <v>0.66388888888888853</v>
      </c>
      <c r="DN20" s="36">
        <v>0.66736111111111074</v>
      </c>
      <c r="DO20" s="36">
        <v>0.67083333333333295</v>
      </c>
      <c r="DP20" s="51">
        <v>0.67430555555555516</v>
      </c>
      <c r="DQ20" s="36">
        <v>0.67777777777777737</v>
      </c>
      <c r="DR20" s="36">
        <v>0.68124999999999958</v>
      </c>
      <c r="DS20" s="51">
        <v>0.68472222222222179</v>
      </c>
      <c r="DT20" s="36">
        <v>0.688194444444444</v>
      </c>
      <c r="DU20" s="36">
        <v>0.69166666666666621</v>
      </c>
      <c r="DV20" s="51">
        <v>0.69513888888888842</v>
      </c>
      <c r="DW20" s="36">
        <v>0.69861111111111063</v>
      </c>
      <c r="DX20" s="36">
        <v>0.70208333333333284</v>
      </c>
      <c r="DY20" s="51">
        <v>0.70555555555555505</v>
      </c>
      <c r="DZ20" s="36">
        <v>0.70902777777777726</v>
      </c>
      <c r="EA20" s="36">
        <v>0.71249999999999947</v>
      </c>
      <c r="EB20" s="51">
        <v>0.71597222222222168</v>
      </c>
      <c r="EC20" s="36">
        <v>0.71944444444444389</v>
      </c>
      <c r="ED20" s="36">
        <v>0.7229166666666661</v>
      </c>
      <c r="EE20" s="51">
        <v>0.72638888888888831</v>
      </c>
      <c r="EF20" s="36">
        <v>0.72986111111111052</v>
      </c>
      <c r="EG20" s="36">
        <v>0.73333333333333273</v>
      </c>
      <c r="EH20" s="51">
        <v>0.73680555555555494</v>
      </c>
      <c r="EI20" s="36">
        <v>0.74027777777777715</v>
      </c>
      <c r="EJ20" s="36">
        <v>0.74374999999999936</v>
      </c>
      <c r="EK20" s="51">
        <v>0.74722222222222157</v>
      </c>
      <c r="EL20" s="36">
        <v>0.75069444444444378</v>
      </c>
      <c r="EM20" s="36">
        <v>0.75416666666666599</v>
      </c>
      <c r="EN20" s="51">
        <v>0.7576388888888882</v>
      </c>
      <c r="EO20" s="36">
        <v>0.76111111111111041</v>
      </c>
      <c r="EP20" s="36">
        <v>0.76458333333333262</v>
      </c>
      <c r="EQ20" s="51">
        <v>0.76805555555555483</v>
      </c>
      <c r="ER20" s="36">
        <v>0.77152777777777704</v>
      </c>
      <c r="ES20" s="36">
        <v>0.77499999999999925</v>
      </c>
      <c r="ET20" s="51">
        <v>0.77847222222222145</v>
      </c>
      <c r="EU20" s="36">
        <v>0.78194444444444366</v>
      </c>
      <c r="EV20" s="36">
        <v>0.78541666666666587</v>
      </c>
      <c r="EW20" s="36">
        <v>0.79236111111111029</v>
      </c>
      <c r="EX20" s="36">
        <v>0.7958333333333325</v>
      </c>
      <c r="EY20" s="51">
        <v>0.79930555555555471</v>
      </c>
      <c r="EZ20" s="36">
        <v>0.80277777777777692</v>
      </c>
      <c r="FA20" s="36">
        <v>0.80624999999999913</v>
      </c>
      <c r="FB20" s="51">
        <v>0.80972222222222223</v>
      </c>
      <c r="FC20" s="36">
        <v>0.81319444444444355</v>
      </c>
      <c r="FD20" s="36">
        <v>0.81666666666666576</v>
      </c>
      <c r="FE20" s="51">
        <v>0.82013888888888797</v>
      </c>
      <c r="FF20" s="36">
        <v>0.82361111111111018</v>
      </c>
      <c r="FG20" s="36">
        <v>0.82708333333333339</v>
      </c>
      <c r="FH20" s="51">
        <v>0.8305555555555556</v>
      </c>
      <c r="FI20" s="36">
        <v>0.83402777777777681</v>
      </c>
      <c r="FJ20" s="36">
        <v>0.83888888888888891</v>
      </c>
      <c r="FK20" s="36">
        <v>0.844444444444447</v>
      </c>
      <c r="FL20" s="36">
        <v>0.84930555555555554</v>
      </c>
      <c r="FM20" s="36">
        <v>0.85486111111111895</v>
      </c>
      <c r="FN20" s="36">
        <v>0.85972222222222217</v>
      </c>
      <c r="FO20" s="36">
        <v>0.86527777777779102</v>
      </c>
      <c r="FP20" s="36">
        <v>0.87013888888888891</v>
      </c>
      <c r="FQ20" s="36">
        <v>0.87569444444446298</v>
      </c>
      <c r="FR20" s="36">
        <v>0.88055555555555554</v>
      </c>
      <c r="FS20" s="36">
        <v>0.88611111111113505</v>
      </c>
      <c r="FT20" s="36">
        <v>0.89097222222222217</v>
      </c>
      <c r="FU20" s="36">
        <v>0.89652777777780701</v>
      </c>
      <c r="FV20" s="36">
        <v>0.90694444444444444</v>
      </c>
      <c r="FW20" s="36">
        <v>0.91736111111111107</v>
      </c>
      <c r="FX20" s="43">
        <v>0.92777777777777803</v>
      </c>
      <c r="FY20" s="43">
        <v>0.938194444444444</v>
      </c>
      <c r="FZ20" s="43">
        <v>0.94861111111111096</v>
      </c>
      <c r="GA20" s="43">
        <v>0.95902777777777803</v>
      </c>
      <c r="GB20" s="43">
        <v>0.969444444444444</v>
      </c>
      <c r="GC20" s="43">
        <v>0.97986111111111096</v>
      </c>
      <c r="GD20" s="43">
        <v>0.99027777777777704</v>
      </c>
      <c r="GE20" s="43">
        <v>1.0006944444444399</v>
      </c>
      <c r="GF20" s="43">
        <v>1.01111111111111</v>
      </c>
      <c r="GG20" s="43">
        <v>1.0298611111111111</v>
      </c>
      <c r="GH20" s="43">
        <v>1.0486111111111112</v>
      </c>
      <c r="GI20" s="36"/>
      <c r="GJ20" s="36"/>
    </row>
    <row r="21" spans="1:198" s="31" customFormat="1" x14ac:dyDescent="0.25">
      <c r="A21" s="54" t="s">
        <v>12</v>
      </c>
      <c r="B21" s="36">
        <v>0.21250000000000022</v>
      </c>
      <c r="C21" s="36">
        <v>0.22291666666666621</v>
      </c>
      <c r="D21" s="36">
        <v>0.2333333333333332</v>
      </c>
      <c r="E21" s="36">
        <v>0.24375000000000022</v>
      </c>
      <c r="F21" s="36">
        <v>0.25416666666666621</v>
      </c>
      <c r="G21" s="36">
        <v>0.26458333333333323</v>
      </c>
      <c r="H21" s="36">
        <v>0.27152777777777776</v>
      </c>
      <c r="I21" s="36">
        <v>0.27847222222222218</v>
      </c>
      <c r="J21" s="36">
        <v>0.28541666666666665</v>
      </c>
      <c r="K21" s="36">
        <v>0.29236111111111113</v>
      </c>
      <c r="L21" s="36">
        <v>0.29930555555555555</v>
      </c>
      <c r="M21" s="36">
        <v>0.30625000000000047</v>
      </c>
      <c r="N21" s="36">
        <v>0.30972222222222268</v>
      </c>
      <c r="O21" s="51">
        <v>0.31319444444444489</v>
      </c>
      <c r="P21" s="36">
        <v>0.3166666666666671</v>
      </c>
      <c r="Q21" s="36">
        <v>0.32013888888888931</v>
      </c>
      <c r="R21" s="51">
        <v>0.32361111111111152</v>
      </c>
      <c r="S21" s="36">
        <v>0.32708333333333373</v>
      </c>
      <c r="T21" s="36">
        <v>0.33055555555555594</v>
      </c>
      <c r="U21" s="51">
        <v>0.33402777777777815</v>
      </c>
      <c r="V21" s="36">
        <v>0.33750000000000036</v>
      </c>
      <c r="W21" s="36">
        <v>0.34097222222222257</v>
      </c>
      <c r="X21" s="51">
        <v>0.34444444444444478</v>
      </c>
      <c r="Y21" s="36">
        <v>0.34791666666666698</v>
      </c>
      <c r="Z21" s="36">
        <v>0.35138888888888919</v>
      </c>
      <c r="AA21" s="51">
        <v>0.3548611111111114</v>
      </c>
      <c r="AB21" s="36">
        <v>0.35833333333333361</v>
      </c>
      <c r="AC21" s="36">
        <v>0.36180555555555582</v>
      </c>
      <c r="AD21" s="51">
        <v>0.36527777777777803</v>
      </c>
      <c r="AE21" s="36">
        <v>0.36875000000000024</v>
      </c>
      <c r="AF21" s="36">
        <v>0.37222222222222245</v>
      </c>
      <c r="AG21" s="51">
        <v>0.37569444444444466</v>
      </c>
      <c r="AH21" s="36">
        <v>0.37916666666666687</v>
      </c>
      <c r="AI21" s="36">
        <v>0.38263888888888908</v>
      </c>
      <c r="AJ21" s="51">
        <v>0.38611111111111129</v>
      </c>
      <c r="AK21" s="36">
        <v>0.3895833333333335</v>
      </c>
      <c r="AL21" s="36">
        <v>0.39305555555555571</v>
      </c>
      <c r="AM21" s="51">
        <v>0.39652777777777792</v>
      </c>
      <c r="AN21" s="36">
        <v>0.40000000000000013</v>
      </c>
      <c r="AO21" s="36">
        <v>0.40347222222222234</v>
      </c>
      <c r="AP21" s="51">
        <v>0.40694444444444455</v>
      </c>
      <c r="AQ21" s="36">
        <v>0.41041666666666676</v>
      </c>
      <c r="AR21" s="36">
        <v>0.41388888888888897</v>
      </c>
      <c r="AS21" s="51">
        <v>0.41736111111111118</v>
      </c>
      <c r="AT21" s="36">
        <v>0.42083333333333339</v>
      </c>
      <c r="AU21" s="36">
        <v>0.4243055555555556</v>
      </c>
      <c r="AV21" s="51">
        <v>0.42777777777777781</v>
      </c>
      <c r="AW21" s="36">
        <v>0.43125000000000008</v>
      </c>
      <c r="AX21" s="36">
        <v>0.43472222222222229</v>
      </c>
      <c r="AY21" s="51">
        <v>0.4381944444444445</v>
      </c>
      <c r="AZ21" s="36">
        <v>0.44166666666666676</v>
      </c>
      <c r="BA21" s="36">
        <v>0.44513888888888897</v>
      </c>
      <c r="BB21" s="51">
        <v>0.44861111111111118</v>
      </c>
      <c r="BC21" s="36">
        <v>0.45208333333333345</v>
      </c>
      <c r="BD21" s="36">
        <v>0.45555555555555566</v>
      </c>
      <c r="BE21" s="51">
        <v>0.45902777777777787</v>
      </c>
      <c r="BF21" s="36">
        <v>0.46250000000000013</v>
      </c>
      <c r="BG21" s="36">
        <v>0.46597222222222234</v>
      </c>
      <c r="BH21" s="51">
        <v>0.46944444444444455</v>
      </c>
      <c r="BI21" s="36">
        <v>0.47291666666666682</v>
      </c>
      <c r="BJ21" s="36">
        <v>0.47638888888888903</v>
      </c>
      <c r="BK21" s="51">
        <v>0.47986111111111124</v>
      </c>
      <c r="BL21" s="36">
        <v>0.4833333333333335</v>
      </c>
      <c r="BM21" s="36">
        <v>0.48680555555555571</v>
      </c>
      <c r="BN21" s="51">
        <v>0.49027777777777792</v>
      </c>
      <c r="BO21" s="36">
        <v>0.49375000000000019</v>
      </c>
      <c r="BP21" s="36">
        <v>0.4972222222222224</v>
      </c>
      <c r="BQ21" s="51">
        <v>0.50069444444444466</v>
      </c>
      <c r="BR21" s="36">
        <v>0.50416666666666687</v>
      </c>
      <c r="BS21" s="36">
        <v>0.50763888888888908</v>
      </c>
      <c r="BT21" s="51">
        <v>0.51111111111111129</v>
      </c>
      <c r="BU21" s="36">
        <v>0.5145833333333335</v>
      </c>
      <c r="BV21" s="36">
        <v>0.51805555555555571</v>
      </c>
      <c r="BW21" s="51">
        <v>0.52152777777777792</v>
      </c>
      <c r="BX21" s="36">
        <v>0.52500000000000013</v>
      </c>
      <c r="BY21" s="36">
        <v>0.52847222222222234</v>
      </c>
      <c r="BZ21" s="51">
        <v>0.53194444444444455</v>
      </c>
      <c r="CA21" s="36">
        <v>0.53541666666666676</v>
      </c>
      <c r="CB21" s="36">
        <v>0.53888888888888897</v>
      </c>
      <c r="CC21" s="51">
        <v>0.54236111111111118</v>
      </c>
      <c r="CD21" s="36">
        <v>0.54583333333333339</v>
      </c>
      <c r="CE21" s="36">
        <v>0.5493055555555556</v>
      </c>
      <c r="CF21" s="51">
        <v>0.55277777777777781</v>
      </c>
      <c r="CG21" s="36">
        <v>0.55625000000000002</v>
      </c>
      <c r="CH21" s="36">
        <v>0.55972222222222223</v>
      </c>
      <c r="CI21" s="51">
        <v>0.56319444444444444</v>
      </c>
      <c r="CJ21" s="36">
        <v>0.56666666666666665</v>
      </c>
      <c r="CK21" s="36">
        <v>0.57013888888888886</v>
      </c>
      <c r="CL21" s="51">
        <v>0.57361111111111107</v>
      </c>
      <c r="CM21" s="36">
        <v>0.57708333333333328</v>
      </c>
      <c r="CN21" s="36">
        <v>0.58055555555555549</v>
      </c>
      <c r="CO21" s="51">
        <v>0.5840277777777777</v>
      </c>
      <c r="CP21" s="36">
        <v>0.58749999999999991</v>
      </c>
      <c r="CQ21" s="36">
        <v>0.59097222222222212</v>
      </c>
      <c r="CR21" s="51">
        <v>0.59444444444444433</v>
      </c>
      <c r="CS21" s="36">
        <v>0.59791666666666654</v>
      </c>
      <c r="CT21" s="36">
        <v>0.60138888888888875</v>
      </c>
      <c r="CU21" s="51">
        <v>0.60486111111111096</v>
      </c>
      <c r="CV21" s="36">
        <v>0.60833333333333317</v>
      </c>
      <c r="CW21" s="36">
        <v>0.61180555555555538</v>
      </c>
      <c r="CX21" s="51">
        <v>0.61527777777777759</v>
      </c>
      <c r="CY21" s="36">
        <v>0.6187499999999998</v>
      </c>
      <c r="CZ21" s="36">
        <v>0.62222222222222201</v>
      </c>
      <c r="DA21" s="51">
        <v>0.62569444444444422</v>
      </c>
      <c r="DB21" s="36">
        <v>0.62916666666666643</v>
      </c>
      <c r="DC21" s="36">
        <v>0.63263888888888864</v>
      </c>
      <c r="DD21" s="51">
        <v>0.63611111111111085</v>
      </c>
      <c r="DE21" s="36">
        <v>0.63958333333333306</v>
      </c>
      <c r="DF21" s="36">
        <v>0.64305555555555527</v>
      </c>
      <c r="DG21" s="51">
        <v>0.64652777777777748</v>
      </c>
      <c r="DH21" s="36">
        <v>0.64999999999999969</v>
      </c>
      <c r="DI21" s="36">
        <v>0.6534722222222219</v>
      </c>
      <c r="DJ21" s="51">
        <v>0.65694444444444411</v>
      </c>
      <c r="DK21" s="36">
        <v>0.66041666666666632</v>
      </c>
      <c r="DL21" s="36">
        <v>0.66388888888888853</v>
      </c>
      <c r="DM21" s="51">
        <v>0.66736111111111074</v>
      </c>
      <c r="DN21" s="36">
        <v>0.67083333333333295</v>
      </c>
      <c r="DO21" s="36">
        <v>0.67430555555555516</v>
      </c>
      <c r="DP21" s="51">
        <v>0.67777777777777737</v>
      </c>
      <c r="DQ21" s="36">
        <v>0.68124999999999958</v>
      </c>
      <c r="DR21" s="36">
        <v>0.68472222222222179</v>
      </c>
      <c r="DS21" s="51">
        <v>0.688194444444444</v>
      </c>
      <c r="DT21" s="36">
        <v>0.69166666666666621</v>
      </c>
      <c r="DU21" s="36">
        <v>0.69513888888888842</v>
      </c>
      <c r="DV21" s="51">
        <v>0.69861111111111063</v>
      </c>
      <c r="DW21" s="36">
        <v>0.70208333333333284</v>
      </c>
      <c r="DX21" s="36">
        <v>0.70555555555555505</v>
      </c>
      <c r="DY21" s="51">
        <v>0.70902777777777726</v>
      </c>
      <c r="DZ21" s="36">
        <v>0.71249999999999947</v>
      </c>
      <c r="EA21" s="36">
        <v>0.71597222222222168</v>
      </c>
      <c r="EB21" s="51">
        <v>0.71944444444444389</v>
      </c>
      <c r="EC21" s="36">
        <v>0.7229166666666661</v>
      </c>
      <c r="ED21" s="36">
        <v>0.72638888888888831</v>
      </c>
      <c r="EE21" s="51">
        <v>0.72986111111111052</v>
      </c>
      <c r="EF21" s="36">
        <v>0.73333333333333273</v>
      </c>
      <c r="EG21" s="36">
        <v>0.73680555555555494</v>
      </c>
      <c r="EH21" s="51">
        <v>0.74027777777777715</v>
      </c>
      <c r="EI21" s="36">
        <v>0.74374999999999936</v>
      </c>
      <c r="EJ21" s="36">
        <v>0.74722222222222157</v>
      </c>
      <c r="EK21" s="51">
        <v>0.75069444444444378</v>
      </c>
      <c r="EL21" s="36">
        <v>0.75416666666666599</v>
      </c>
      <c r="EM21" s="36">
        <v>0.7576388888888882</v>
      </c>
      <c r="EN21" s="51">
        <v>0.76111111111111041</v>
      </c>
      <c r="EO21" s="36">
        <v>0.76458333333333262</v>
      </c>
      <c r="EP21" s="36">
        <v>0.76805555555555483</v>
      </c>
      <c r="EQ21" s="51">
        <v>0.77152777777777704</v>
      </c>
      <c r="ER21" s="36">
        <v>0.77499999999999925</v>
      </c>
      <c r="ES21" s="36">
        <v>0.77847222222222145</v>
      </c>
      <c r="ET21" s="51">
        <v>0.78194444444444366</v>
      </c>
      <c r="EU21" s="36">
        <v>0.78541666666666587</v>
      </c>
      <c r="EV21" s="36">
        <v>0.78888888888888808</v>
      </c>
      <c r="EW21" s="36">
        <v>0.7958333333333325</v>
      </c>
      <c r="EX21" s="36">
        <v>0.79930555555555471</v>
      </c>
      <c r="EY21" s="51">
        <v>0.80277777777777692</v>
      </c>
      <c r="EZ21" s="36">
        <v>0.80624999999999913</v>
      </c>
      <c r="FA21" s="36">
        <v>0.80972222222222134</v>
      </c>
      <c r="FB21" s="51">
        <v>0.81319444444444444</v>
      </c>
      <c r="FC21" s="36">
        <v>0.81666666666666576</v>
      </c>
      <c r="FD21" s="36">
        <v>0.82013888888888797</v>
      </c>
      <c r="FE21" s="51">
        <v>0.82361111111111018</v>
      </c>
      <c r="FF21" s="36">
        <v>0.82708333333333239</v>
      </c>
      <c r="FG21" s="36">
        <v>0.8305555555555556</v>
      </c>
      <c r="FH21" s="51">
        <v>0.83402777777777781</v>
      </c>
      <c r="FI21" s="36">
        <v>0.83749999999999902</v>
      </c>
      <c r="FJ21" s="36">
        <v>0.84236111111111112</v>
      </c>
      <c r="FK21" s="36">
        <v>0.84791666666666921</v>
      </c>
      <c r="FL21" s="36">
        <v>0.85277777777777775</v>
      </c>
      <c r="FM21" s="36">
        <v>0.85833333333334116</v>
      </c>
      <c r="FN21" s="36">
        <v>0.86319444444444438</v>
      </c>
      <c r="FO21" s="36">
        <v>0.86875000000001323</v>
      </c>
      <c r="FP21" s="36">
        <v>0.87361111111111112</v>
      </c>
      <c r="FQ21" s="36">
        <v>0.87916666666668519</v>
      </c>
      <c r="FR21" s="36">
        <v>0.88402777777777775</v>
      </c>
      <c r="FS21" s="36">
        <v>0.88958333333335726</v>
      </c>
      <c r="FT21" s="36">
        <v>0.89444444444444438</v>
      </c>
      <c r="FU21" s="36">
        <v>0.90000000000002922</v>
      </c>
      <c r="FV21" s="36">
        <v>0.91041666666666665</v>
      </c>
      <c r="FW21" s="36">
        <v>0.92083333333333328</v>
      </c>
      <c r="FX21" s="43">
        <v>0.93125000000000024</v>
      </c>
      <c r="FY21" s="43">
        <v>0.94166666666666621</v>
      </c>
      <c r="FZ21" s="43">
        <v>0.95208333333333317</v>
      </c>
      <c r="GA21" s="43">
        <v>0.96250000000000024</v>
      </c>
      <c r="GB21" s="43">
        <v>0.97291666666666621</v>
      </c>
      <c r="GC21" s="43">
        <v>0.98333333333333317</v>
      </c>
      <c r="GD21" s="43">
        <v>0.99374999999999925</v>
      </c>
      <c r="GE21" s="43">
        <v>1.0041666666666622</v>
      </c>
      <c r="GF21" s="43">
        <v>1.0145833333333323</v>
      </c>
      <c r="GG21" s="43">
        <v>1.0333333333333334</v>
      </c>
      <c r="GH21" s="43">
        <v>1.0520833333333335</v>
      </c>
      <c r="GI21" s="36"/>
      <c r="GJ21" s="36"/>
    </row>
    <row r="22" spans="1:198" s="31" customFormat="1" x14ac:dyDescent="0.25">
      <c r="A22" s="54" t="s">
        <v>13</v>
      </c>
      <c r="B22" s="36">
        <v>0.21597222222222243</v>
      </c>
      <c r="C22" s="36">
        <v>0.22638888888888842</v>
      </c>
      <c r="D22" s="36">
        <v>0.23680555555555541</v>
      </c>
      <c r="E22" s="36">
        <v>0.24722222222222243</v>
      </c>
      <c r="F22" s="36">
        <v>0.25763888888888842</v>
      </c>
      <c r="G22" s="36">
        <v>0.26805555555555544</v>
      </c>
      <c r="H22" s="36">
        <v>0.27499999999999997</v>
      </c>
      <c r="I22" s="36">
        <v>0.28194444444444439</v>
      </c>
      <c r="J22" s="36">
        <v>0.28888888888888886</v>
      </c>
      <c r="K22" s="36">
        <v>0.29583333333333334</v>
      </c>
      <c r="L22" s="36">
        <v>0.30277777777777776</v>
      </c>
      <c r="M22" s="36">
        <v>0.30972222222222268</v>
      </c>
      <c r="N22" s="36">
        <v>0.31319444444444489</v>
      </c>
      <c r="O22" s="51">
        <v>0.3166666666666671</v>
      </c>
      <c r="P22" s="36">
        <v>0.32013888888888931</v>
      </c>
      <c r="Q22" s="36">
        <v>0.32361111111111152</v>
      </c>
      <c r="R22" s="51">
        <v>0.32708333333333373</v>
      </c>
      <c r="S22" s="36">
        <v>0.33055555555555594</v>
      </c>
      <c r="T22" s="36">
        <v>0.33402777777777815</v>
      </c>
      <c r="U22" s="51">
        <v>0.33750000000000036</v>
      </c>
      <c r="V22" s="36">
        <v>0.34097222222222257</v>
      </c>
      <c r="W22" s="36">
        <v>0.34444444444444478</v>
      </c>
      <c r="X22" s="51">
        <v>0.34791666666666698</v>
      </c>
      <c r="Y22" s="36">
        <v>0.35138888888888919</v>
      </c>
      <c r="Z22" s="36">
        <v>0.3548611111111114</v>
      </c>
      <c r="AA22" s="51">
        <v>0.35833333333333361</v>
      </c>
      <c r="AB22" s="36">
        <v>0.36180555555555582</v>
      </c>
      <c r="AC22" s="36">
        <v>0.36527777777777803</v>
      </c>
      <c r="AD22" s="51">
        <v>0.36875000000000024</v>
      </c>
      <c r="AE22" s="36">
        <v>0.37222222222222245</v>
      </c>
      <c r="AF22" s="36">
        <v>0.37569444444444466</v>
      </c>
      <c r="AG22" s="51">
        <v>0.37916666666666687</v>
      </c>
      <c r="AH22" s="36">
        <v>0.38263888888888908</v>
      </c>
      <c r="AI22" s="36">
        <v>0.38611111111111129</v>
      </c>
      <c r="AJ22" s="51">
        <v>0.3895833333333335</v>
      </c>
      <c r="AK22" s="36">
        <v>0.39305555555555571</v>
      </c>
      <c r="AL22" s="36">
        <v>0.39652777777777792</v>
      </c>
      <c r="AM22" s="51">
        <v>0.40000000000000013</v>
      </c>
      <c r="AN22" s="36">
        <v>0.40347222222222234</v>
      </c>
      <c r="AO22" s="36">
        <v>0.40694444444444455</v>
      </c>
      <c r="AP22" s="51">
        <v>0.41041666666666676</v>
      </c>
      <c r="AQ22" s="36">
        <v>0.41388888888888897</v>
      </c>
      <c r="AR22" s="36">
        <v>0.41736111111111118</v>
      </c>
      <c r="AS22" s="51">
        <v>0.42083333333333339</v>
      </c>
      <c r="AT22" s="36">
        <v>0.4243055555555556</v>
      </c>
      <c r="AU22" s="36">
        <v>0.42777777777777781</v>
      </c>
      <c r="AV22" s="51">
        <v>0.43125000000000002</v>
      </c>
      <c r="AW22" s="36">
        <v>0.43472222222222229</v>
      </c>
      <c r="AX22" s="36">
        <v>0.4381944444444445</v>
      </c>
      <c r="AY22" s="51">
        <v>0.44166666666666671</v>
      </c>
      <c r="AZ22" s="36">
        <v>0.44513888888888897</v>
      </c>
      <c r="BA22" s="36">
        <v>0.44861111111111118</v>
      </c>
      <c r="BB22" s="51">
        <v>0.45208333333333339</v>
      </c>
      <c r="BC22" s="36">
        <v>0.45555555555555566</v>
      </c>
      <c r="BD22" s="36">
        <v>0.45902777777777787</v>
      </c>
      <c r="BE22" s="51">
        <v>0.46250000000000008</v>
      </c>
      <c r="BF22" s="36">
        <v>0.46597222222222234</v>
      </c>
      <c r="BG22" s="36">
        <v>0.46944444444444455</v>
      </c>
      <c r="BH22" s="51">
        <v>0.47291666666666676</v>
      </c>
      <c r="BI22" s="36">
        <v>0.47638888888888903</v>
      </c>
      <c r="BJ22" s="36">
        <v>0.47986111111111124</v>
      </c>
      <c r="BK22" s="51">
        <v>0.48333333333333345</v>
      </c>
      <c r="BL22" s="36">
        <v>0.48680555555555571</v>
      </c>
      <c r="BM22" s="36">
        <v>0.49027777777777792</v>
      </c>
      <c r="BN22" s="51">
        <v>0.49375000000000013</v>
      </c>
      <c r="BO22" s="36">
        <v>0.4972222222222224</v>
      </c>
      <c r="BP22" s="36">
        <v>0.50069444444444466</v>
      </c>
      <c r="BQ22" s="51">
        <v>0.50416666666666687</v>
      </c>
      <c r="BR22" s="36">
        <v>0.50763888888888908</v>
      </c>
      <c r="BS22" s="36">
        <v>0.51111111111111129</v>
      </c>
      <c r="BT22" s="51">
        <v>0.5145833333333335</v>
      </c>
      <c r="BU22" s="36">
        <v>0.51805555555555571</v>
      </c>
      <c r="BV22" s="36">
        <v>0.52152777777777792</v>
      </c>
      <c r="BW22" s="51">
        <v>0.52500000000000013</v>
      </c>
      <c r="BX22" s="36">
        <v>0.52847222222222234</v>
      </c>
      <c r="BY22" s="36">
        <v>0.53194444444444455</v>
      </c>
      <c r="BZ22" s="51">
        <v>0.53541666666666676</v>
      </c>
      <c r="CA22" s="36">
        <v>0.53888888888888897</v>
      </c>
      <c r="CB22" s="36">
        <v>0.54236111111111118</v>
      </c>
      <c r="CC22" s="51">
        <v>0.54583333333333339</v>
      </c>
      <c r="CD22" s="36">
        <v>0.5493055555555556</v>
      </c>
      <c r="CE22" s="36">
        <v>0.55277777777777781</v>
      </c>
      <c r="CF22" s="51">
        <v>0.55625000000000002</v>
      </c>
      <c r="CG22" s="36">
        <v>0.55972222222222223</v>
      </c>
      <c r="CH22" s="36">
        <v>0.56319444444444444</v>
      </c>
      <c r="CI22" s="51">
        <v>0.56666666666666665</v>
      </c>
      <c r="CJ22" s="36">
        <v>0.57013888888888886</v>
      </c>
      <c r="CK22" s="36">
        <v>0.57361111111111107</v>
      </c>
      <c r="CL22" s="51">
        <v>0.57708333333333328</v>
      </c>
      <c r="CM22" s="36">
        <v>0.58055555555555549</v>
      </c>
      <c r="CN22" s="36">
        <v>0.5840277777777777</v>
      </c>
      <c r="CO22" s="51">
        <v>0.58749999999999991</v>
      </c>
      <c r="CP22" s="36">
        <v>0.59097222222222212</v>
      </c>
      <c r="CQ22" s="36">
        <v>0.59444444444444433</v>
      </c>
      <c r="CR22" s="51">
        <v>0.59791666666666654</v>
      </c>
      <c r="CS22" s="36">
        <v>0.60138888888888875</v>
      </c>
      <c r="CT22" s="36">
        <v>0.60486111111111096</v>
      </c>
      <c r="CU22" s="51">
        <v>0.60833333333333317</v>
      </c>
      <c r="CV22" s="36">
        <v>0.61180555555555538</v>
      </c>
      <c r="CW22" s="36">
        <v>0.61527777777777759</v>
      </c>
      <c r="CX22" s="51">
        <v>0.6187499999999998</v>
      </c>
      <c r="CY22" s="36">
        <v>0.62222222222222201</v>
      </c>
      <c r="CZ22" s="36">
        <v>0.62569444444444422</v>
      </c>
      <c r="DA22" s="51">
        <v>0.62916666666666643</v>
      </c>
      <c r="DB22" s="36">
        <v>0.63263888888888864</v>
      </c>
      <c r="DC22" s="36">
        <v>0.63611111111111085</v>
      </c>
      <c r="DD22" s="51">
        <v>0.63958333333333306</v>
      </c>
      <c r="DE22" s="36">
        <v>0.64305555555555527</v>
      </c>
      <c r="DF22" s="36">
        <v>0.64652777777777748</v>
      </c>
      <c r="DG22" s="51">
        <v>0.64999999999999969</v>
      </c>
      <c r="DH22" s="36">
        <v>0.6534722222222219</v>
      </c>
      <c r="DI22" s="36">
        <v>0.65694444444444411</v>
      </c>
      <c r="DJ22" s="51">
        <v>0.66041666666666632</v>
      </c>
      <c r="DK22" s="36">
        <v>0.66388888888888853</v>
      </c>
      <c r="DL22" s="36">
        <v>0.66736111111111074</v>
      </c>
      <c r="DM22" s="51">
        <v>0.67083333333333295</v>
      </c>
      <c r="DN22" s="36">
        <v>0.67430555555555516</v>
      </c>
      <c r="DO22" s="36">
        <v>0.67777777777777737</v>
      </c>
      <c r="DP22" s="51">
        <v>0.68124999999999958</v>
      </c>
      <c r="DQ22" s="36">
        <v>0.68472222222222179</v>
      </c>
      <c r="DR22" s="36">
        <v>0.688194444444444</v>
      </c>
      <c r="DS22" s="51">
        <v>0.69166666666666621</v>
      </c>
      <c r="DT22" s="36">
        <v>0.69513888888888842</v>
      </c>
      <c r="DU22" s="36">
        <v>0.69861111111111063</v>
      </c>
      <c r="DV22" s="51">
        <v>0.70208333333333284</v>
      </c>
      <c r="DW22" s="36">
        <v>0.70555555555555505</v>
      </c>
      <c r="DX22" s="36">
        <v>0.70902777777777726</v>
      </c>
      <c r="DY22" s="51">
        <v>0.71249999999999947</v>
      </c>
      <c r="DZ22" s="36">
        <v>0.71597222222222168</v>
      </c>
      <c r="EA22" s="36">
        <v>0.71944444444444389</v>
      </c>
      <c r="EB22" s="51">
        <v>0.7229166666666661</v>
      </c>
      <c r="EC22" s="36">
        <v>0.72638888888888831</v>
      </c>
      <c r="ED22" s="36">
        <v>0.72986111111111052</v>
      </c>
      <c r="EE22" s="51">
        <v>0.73333333333333273</v>
      </c>
      <c r="EF22" s="36">
        <v>0.73680555555555494</v>
      </c>
      <c r="EG22" s="36">
        <v>0.74027777777777715</v>
      </c>
      <c r="EH22" s="51">
        <v>0.74374999999999936</v>
      </c>
      <c r="EI22" s="36">
        <v>0.74722222222222157</v>
      </c>
      <c r="EJ22" s="36">
        <v>0.75069444444444378</v>
      </c>
      <c r="EK22" s="51">
        <v>0.75416666666666599</v>
      </c>
      <c r="EL22" s="36">
        <v>0.7576388888888882</v>
      </c>
      <c r="EM22" s="36">
        <v>0.76111111111111041</v>
      </c>
      <c r="EN22" s="51">
        <v>0.76458333333333262</v>
      </c>
      <c r="EO22" s="36">
        <v>0.76805555555555483</v>
      </c>
      <c r="EP22" s="36">
        <v>0.77152777777777704</v>
      </c>
      <c r="EQ22" s="51">
        <v>0.77499999999999925</v>
      </c>
      <c r="ER22" s="36">
        <v>0.77847222222222145</v>
      </c>
      <c r="ES22" s="36">
        <v>0.78194444444444366</v>
      </c>
      <c r="ET22" s="51">
        <v>0.78541666666666587</v>
      </c>
      <c r="EU22" s="36">
        <v>0.78888888888888808</v>
      </c>
      <c r="EV22" s="36">
        <v>0.79236111111111029</v>
      </c>
      <c r="EW22" s="36">
        <v>0.79930555555555471</v>
      </c>
      <c r="EX22" s="36">
        <v>0.80277777777777692</v>
      </c>
      <c r="EY22" s="51">
        <v>0.80624999999999913</v>
      </c>
      <c r="EZ22" s="36">
        <v>0.80972222222222134</v>
      </c>
      <c r="FA22" s="36">
        <v>0.81319444444444355</v>
      </c>
      <c r="FB22" s="51">
        <v>0.81666666666666665</v>
      </c>
      <c r="FC22" s="36">
        <v>0.82013888888888797</v>
      </c>
      <c r="FD22" s="36">
        <v>0.82361111111111018</v>
      </c>
      <c r="FE22" s="51">
        <v>0.82708333333333239</v>
      </c>
      <c r="FF22" s="36">
        <v>0.8305555555555546</v>
      </c>
      <c r="FG22" s="36">
        <v>0.83402777777777781</v>
      </c>
      <c r="FH22" s="51">
        <v>0.83750000000000002</v>
      </c>
      <c r="FI22" s="36">
        <v>0.84097222222222123</v>
      </c>
      <c r="FJ22" s="36">
        <v>0.84583333333333333</v>
      </c>
      <c r="FK22" s="36">
        <v>0.85138888888889142</v>
      </c>
      <c r="FL22" s="36">
        <v>0.85624999999999996</v>
      </c>
      <c r="FM22" s="36">
        <v>0.86180555555556337</v>
      </c>
      <c r="FN22" s="36">
        <v>0.86666666666666659</v>
      </c>
      <c r="FO22" s="36">
        <v>0.87222222222223544</v>
      </c>
      <c r="FP22" s="36">
        <v>0.87708333333333333</v>
      </c>
      <c r="FQ22" s="36">
        <v>0.8826388888889074</v>
      </c>
      <c r="FR22" s="36">
        <v>0.88749999999999996</v>
      </c>
      <c r="FS22" s="36">
        <v>0.89305555555557947</v>
      </c>
      <c r="FT22" s="36">
        <v>0.89791666666666659</v>
      </c>
      <c r="FU22" s="36">
        <v>0.90347222222225143</v>
      </c>
      <c r="FV22" s="36">
        <v>0.91388888888888886</v>
      </c>
      <c r="FW22" s="36">
        <v>0.92430555555555549</v>
      </c>
      <c r="FX22" s="43">
        <v>0.93472222222222245</v>
      </c>
      <c r="FY22" s="43">
        <v>0.94513888888888842</v>
      </c>
      <c r="FZ22" s="43">
        <v>0.95555555555555538</v>
      </c>
      <c r="GA22" s="43">
        <v>0.96597222222222245</v>
      </c>
      <c r="GB22" s="43">
        <v>0.97638888888888842</v>
      </c>
      <c r="GC22" s="43">
        <v>0.98680555555555538</v>
      </c>
      <c r="GD22" s="43">
        <v>0.99722222222222145</v>
      </c>
      <c r="GE22" s="43">
        <v>1.0076388888888845</v>
      </c>
      <c r="GF22" s="43">
        <v>1.0180555555555546</v>
      </c>
      <c r="GG22" s="43">
        <v>1.0368055555555558</v>
      </c>
      <c r="GH22" s="43">
        <v>1.0555555555555558</v>
      </c>
      <c r="GI22" s="36"/>
      <c r="GJ22" s="36"/>
    </row>
    <row r="23" spans="1:198" s="31" customFormat="1" x14ac:dyDescent="0.25">
      <c r="A23" s="54" t="s">
        <v>14</v>
      </c>
      <c r="B23" s="36">
        <v>0.21805555555555575</v>
      </c>
      <c r="C23" s="36">
        <v>0.22847222222222174</v>
      </c>
      <c r="D23" s="36">
        <v>0.23888888888888873</v>
      </c>
      <c r="E23" s="36">
        <v>0.24930555555555575</v>
      </c>
      <c r="F23" s="36">
        <v>0.25972222222222174</v>
      </c>
      <c r="G23" s="36">
        <v>0.27013888888888876</v>
      </c>
      <c r="H23" s="36">
        <v>0.27708333333333329</v>
      </c>
      <c r="I23" s="36">
        <v>0.28402777777777771</v>
      </c>
      <c r="J23" s="36">
        <v>0.29097222222222219</v>
      </c>
      <c r="K23" s="36">
        <v>0.29791666666666666</v>
      </c>
      <c r="L23" s="36">
        <v>0.30486111111111108</v>
      </c>
      <c r="M23" s="36">
        <v>0.311805555555556</v>
      </c>
      <c r="N23" s="36">
        <v>0.31527777777777821</v>
      </c>
      <c r="O23" s="51">
        <v>0.31875000000000042</v>
      </c>
      <c r="P23" s="36">
        <v>0.32222222222222263</v>
      </c>
      <c r="Q23" s="36">
        <v>0.32569444444444484</v>
      </c>
      <c r="R23" s="51">
        <v>0.32916666666666705</v>
      </c>
      <c r="S23" s="36">
        <v>0.33263888888888926</v>
      </c>
      <c r="T23" s="36">
        <v>0.33611111111111147</v>
      </c>
      <c r="U23" s="51">
        <v>0.33958333333333368</v>
      </c>
      <c r="V23" s="36">
        <v>0.34305555555555589</v>
      </c>
      <c r="W23" s="36">
        <v>0.3465277777777781</v>
      </c>
      <c r="X23" s="51">
        <v>0.35000000000000031</v>
      </c>
      <c r="Y23" s="36">
        <v>0.35347222222222252</v>
      </c>
      <c r="Z23" s="36">
        <v>0.35694444444444473</v>
      </c>
      <c r="AA23" s="51">
        <v>0.36041666666666694</v>
      </c>
      <c r="AB23" s="36">
        <v>0.36388888888888915</v>
      </c>
      <c r="AC23" s="36">
        <v>0.36736111111111136</v>
      </c>
      <c r="AD23" s="51">
        <v>0.37083333333333357</v>
      </c>
      <c r="AE23" s="36">
        <v>0.37430555555555578</v>
      </c>
      <c r="AF23" s="36">
        <v>0.37777777777777799</v>
      </c>
      <c r="AG23" s="51">
        <v>0.3812500000000002</v>
      </c>
      <c r="AH23" s="36">
        <v>0.38472222222222241</v>
      </c>
      <c r="AI23" s="36">
        <v>0.38819444444444462</v>
      </c>
      <c r="AJ23" s="51">
        <v>0.39166666666666683</v>
      </c>
      <c r="AK23" s="36">
        <v>0.39513888888888904</v>
      </c>
      <c r="AL23" s="36">
        <v>0.39861111111111125</v>
      </c>
      <c r="AM23" s="51">
        <v>0.40208333333333346</v>
      </c>
      <c r="AN23" s="36">
        <v>0.40555555555555567</v>
      </c>
      <c r="AO23" s="36">
        <v>0.40902777777777788</v>
      </c>
      <c r="AP23" s="51">
        <v>0.41250000000000009</v>
      </c>
      <c r="AQ23" s="36">
        <v>0.4159722222222223</v>
      </c>
      <c r="AR23" s="36">
        <v>0.41944444444444451</v>
      </c>
      <c r="AS23" s="51">
        <v>0.42291666666666672</v>
      </c>
      <c r="AT23" s="36">
        <v>0.42638888888888893</v>
      </c>
      <c r="AU23" s="36">
        <v>0.42986111111111114</v>
      </c>
      <c r="AV23" s="51">
        <v>0.43333333333333335</v>
      </c>
      <c r="AW23" s="36">
        <v>0.43680555555555561</v>
      </c>
      <c r="AX23" s="36">
        <v>0.44027777777777782</v>
      </c>
      <c r="AY23" s="51">
        <v>0.44375000000000003</v>
      </c>
      <c r="AZ23" s="36">
        <v>0.4472222222222223</v>
      </c>
      <c r="BA23" s="36">
        <v>0.45069444444444451</v>
      </c>
      <c r="BB23" s="51">
        <v>0.45416666666666672</v>
      </c>
      <c r="BC23" s="36">
        <v>0.45763888888888898</v>
      </c>
      <c r="BD23" s="36">
        <v>0.46111111111111119</v>
      </c>
      <c r="BE23" s="51">
        <v>0.4645833333333334</v>
      </c>
      <c r="BF23" s="36">
        <v>0.46805555555555567</v>
      </c>
      <c r="BG23" s="36">
        <v>0.47152777777777788</v>
      </c>
      <c r="BH23" s="51">
        <v>0.47500000000000009</v>
      </c>
      <c r="BI23" s="36">
        <v>0.47847222222222235</v>
      </c>
      <c r="BJ23" s="36">
        <v>0.48194444444444456</v>
      </c>
      <c r="BK23" s="51">
        <v>0.48541666666666677</v>
      </c>
      <c r="BL23" s="36">
        <v>0.48888888888888904</v>
      </c>
      <c r="BM23" s="36">
        <v>0.49236111111111125</v>
      </c>
      <c r="BN23" s="51">
        <v>0.49583333333333346</v>
      </c>
      <c r="BO23" s="36">
        <v>0.49930555555555572</v>
      </c>
      <c r="BP23" s="36">
        <v>0.50277777777777799</v>
      </c>
      <c r="BQ23" s="51">
        <v>0.5062500000000002</v>
      </c>
      <c r="BR23" s="36">
        <v>0.50972222222222241</v>
      </c>
      <c r="BS23" s="36">
        <v>0.51319444444444462</v>
      </c>
      <c r="BT23" s="51">
        <v>0.51666666666666683</v>
      </c>
      <c r="BU23" s="36">
        <v>0.52013888888888904</v>
      </c>
      <c r="BV23" s="36">
        <v>0.52361111111111125</v>
      </c>
      <c r="BW23" s="51">
        <v>0.52708333333333346</v>
      </c>
      <c r="BX23" s="36">
        <v>0.53055555555555567</v>
      </c>
      <c r="BY23" s="36">
        <v>0.53402777777777788</v>
      </c>
      <c r="BZ23" s="51">
        <v>0.53750000000000009</v>
      </c>
      <c r="CA23" s="36">
        <v>0.5409722222222223</v>
      </c>
      <c r="CB23" s="36">
        <v>0.54444444444444451</v>
      </c>
      <c r="CC23" s="51">
        <v>0.54791666666666672</v>
      </c>
      <c r="CD23" s="36">
        <v>0.55138888888888893</v>
      </c>
      <c r="CE23" s="36">
        <v>0.55486111111111114</v>
      </c>
      <c r="CF23" s="51">
        <v>0.55833333333333335</v>
      </c>
      <c r="CG23" s="36">
        <v>0.56180555555555556</v>
      </c>
      <c r="CH23" s="36">
        <v>0.56527777777777777</v>
      </c>
      <c r="CI23" s="51">
        <v>0.56874999999999998</v>
      </c>
      <c r="CJ23" s="36">
        <v>0.57222222222222219</v>
      </c>
      <c r="CK23" s="36">
        <v>0.5756944444444444</v>
      </c>
      <c r="CL23" s="51">
        <v>0.57916666666666661</v>
      </c>
      <c r="CM23" s="36">
        <v>0.58263888888888882</v>
      </c>
      <c r="CN23" s="36">
        <v>0.58611111111111103</v>
      </c>
      <c r="CO23" s="51">
        <v>0.58958333333333324</v>
      </c>
      <c r="CP23" s="36">
        <v>0.59305555555555545</v>
      </c>
      <c r="CQ23" s="36">
        <v>0.59652777777777766</v>
      </c>
      <c r="CR23" s="51">
        <v>0.59999999999999987</v>
      </c>
      <c r="CS23" s="36">
        <v>0.60347222222222208</v>
      </c>
      <c r="CT23" s="36">
        <v>0.60694444444444429</v>
      </c>
      <c r="CU23" s="51">
        <v>0.6104166666666665</v>
      </c>
      <c r="CV23" s="36">
        <v>0.61388888888888871</v>
      </c>
      <c r="CW23" s="36">
        <v>0.61736111111111092</v>
      </c>
      <c r="CX23" s="51">
        <v>0.62083333333333313</v>
      </c>
      <c r="CY23" s="36">
        <v>0.62430555555555534</v>
      </c>
      <c r="CZ23" s="36">
        <v>0.62777777777777755</v>
      </c>
      <c r="DA23" s="51">
        <v>0.63124999999999976</v>
      </c>
      <c r="DB23" s="36">
        <v>0.63472222222222197</v>
      </c>
      <c r="DC23" s="36">
        <v>0.63819444444444418</v>
      </c>
      <c r="DD23" s="51">
        <v>0.64166666666666639</v>
      </c>
      <c r="DE23" s="36">
        <v>0.6451388888888886</v>
      </c>
      <c r="DF23" s="36">
        <v>0.64861111111111081</v>
      </c>
      <c r="DG23" s="51">
        <v>0.65208333333333302</v>
      </c>
      <c r="DH23" s="36">
        <v>0.65555555555555522</v>
      </c>
      <c r="DI23" s="36">
        <v>0.65902777777777743</v>
      </c>
      <c r="DJ23" s="51">
        <v>0.66249999999999964</v>
      </c>
      <c r="DK23" s="36">
        <v>0.66597222222222185</v>
      </c>
      <c r="DL23" s="36">
        <v>0.66944444444444406</v>
      </c>
      <c r="DM23" s="51">
        <v>0.67291666666666627</v>
      </c>
      <c r="DN23" s="36">
        <v>0.67638888888888848</v>
      </c>
      <c r="DO23" s="36">
        <v>0.67986111111111069</v>
      </c>
      <c r="DP23" s="51">
        <v>0.6833333333333329</v>
      </c>
      <c r="DQ23" s="36">
        <v>0.68680555555555511</v>
      </c>
      <c r="DR23" s="36">
        <v>0.69027777777777732</v>
      </c>
      <c r="DS23" s="51">
        <v>0.69374999999999953</v>
      </c>
      <c r="DT23" s="36">
        <v>0.69722222222222174</v>
      </c>
      <c r="DU23" s="36">
        <v>0.70069444444444395</v>
      </c>
      <c r="DV23" s="51">
        <v>0.70416666666666616</v>
      </c>
      <c r="DW23" s="36">
        <v>0.70763888888888837</v>
      </c>
      <c r="DX23" s="36">
        <v>0.71111111111111058</v>
      </c>
      <c r="DY23" s="51">
        <v>0.71458333333333279</v>
      </c>
      <c r="DZ23" s="36">
        <v>0.718055555555555</v>
      </c>
      <c r="EA23" s="36">
        <v>0.72152777777777721</v>
      </c>
      <c r="EB23" s="51">
        <v>0.72499999999999942</v>
      </c>
      <c r="EC23" s="36">
        <v>0.72847222222222163</v>
      </c>
      <c r="ED23" s="36">
        <v>0.73194444444444384</v>
      </c>
      <c r="EE23" s="51">
        <v>0.73541666666666605</v>
      </c>
      <c r="EF23" s="36">
        <v>0.73888888888888826</v>
      </c>
      <c r="EG23" s="36">
        <v>0.74236111111111047</v>
      </c>
      <c r="EH23" s="51">
        <v>0.74583333333333268</v>
      </c>
      <c r="EI23" s="36">
        <v>0.74930555555555489</v>
      </c>
      <c r="EJ23" s="36">
        <v>0.7527777777777771</v>
      </c>
      <c r="EK23" s="51">
        <v>0.75624999999999931</v>
      </c>
      <c r="EL23" s="36">
        <v>0.75972222222222152</v>
      </c>
      <c r="EM23" s="36">
        <v>0.76319444444444373</v>
      </c>
      <c r="EN23" s="51">
        <v>0.76666666666666594</v>
      </c>
      <c r="EO23" s="36">
        <v>0.77013888888888815</v>
      </c>
      <c r="EP23" s="36">
        <v>0.77361111111111036</v>
      </c>
      <c r="EQ23" s="51">
        <v>0.77708333333333257</v>
      </c>
      <c r="ER23" s="36">
        <v>0.78055555555555478</v>
      </c>
      <c r="ES23" s="36">
        <v>0.78402777777777699</v>
      </c>
      <c r="ET23" s="51">
        <v>0.7874999999999992</v>
      </c>
      <c r="EU23" s="36">
        <v>0.79097222222222141</v>
      </c>
      <c r="EV23" s="36">
        <v>0.79444444444444362</v>
      </c>
      <c r="EW23" s="36">
        <v>0.80138888888888804</v>
      </c>
      <c r="EX23" s="36">
        <v>0.80486111111111025</v>
      </c>
      <c r="EY23" s="51">
        <v>0.80833333333333246</v>
      </c>
      <c r="EZ23" s="36">
        <v>0.81180555555555467</v>
      </c>
      <c r="FA23" s="36">
        <v>0.81527777777777688</v>
      </c>
      <c r="FB23" s="51">
        <v>0.81874999999999998</v>
      </c>
      <c r="FC23" s="36">
        <v>0.8222222222222213</v>
      </c>
      <c r="FD23" s="36">
        <v>0.82569444444444351</v>
      </c>
      <c r="FE23" s="51">
        <v>0.82916666666666572</v>
      </c>
      <c r="FF23" s="36">
        <v>0.83263888888888793</v>
      </c>
      <c r="FG23" s="36">
        <v>0.83611111111111114</v>
      </c>
      <c r="FH23" s="51">
        <v>0.83958333333333335</v>
      </c>
      <c r="FI23" s="36">
        <v>0.84305555555555456</v>
      </c>
      <c r="FJ23" s="36">
        <v>0.84791666666666665</v>
      </c>
      <c r="FK23" s="36">
        <v>0.85347222222222474</v>
      </c>
      <c r="FL23" s="36">
        <v>0.85833333333333328</v>
      </c>
      <c r="FM23" s="36">
        <v>0.8638888888888967</v>
      </c>
      <c r="FN23" s="36">
        <v>0.86874999999999991</v>
      </c>
      <c r="FO23" s="36">
        <v>0.87430555555556877</v>
      </c>
      <c r="FP23" s="36">
        <v>0.87916666666666665</v>
      </c>
      <c r="FQ23" s="36">
        <v>0.88472222222224073</v>
      </c>
      <c r="FR23" s="36">
        <v>0.88958333333333328</v>
      </c>
      <c r="FS23" s="36">
        <v>0.8951388888889128</v>
      </c>
      <c r="FT23" s="36">
        <v>0.89999999999999991</v>
      </c>
      <c r="FU23" s="36">
        <v>0.90555555555558476</v>
      </c>
      <c r="FV23" s="36">
        <v>0.91597222222222219</v>
      </c>
      <c r="FW23" s="36">
        <v>0.92638888888888882</v>
      </c>
      <c r="FX23" s="43">
        <v>0.93680555555555578</v>
      </c>
      <c r="FY23" s="43">
        <v>0.94722222222222174</v>
      </c>
      <c r="FZ23" s="43">
        <v>0.95763888888888871</v>
      </c>
      <c r="GA23" s="43">
        <v>0.96805555555555578</v>
      </c>
      <c r="GB23" s="43">
        <v>0.97847222222222174</v>
      </c>
      <c r="GC23" s="43">
        <v>0.98888888888888871</v>
      </c>
      <c r="GD23" s="43">
        <v>0.99930555555555478</v>
      </c>
      <c r="GE23" s="43">
        <v>1.009722222222218</v>
      </c>
      <c r="GF23" s="43">
        <v>1.020138888888888</v>
      </c>
      <c r="GG23" s="43">
        <v>1.0388888888888892</v>
      </c>
      <c r="GH23" s="43">
        <v>1.0576388888888892</v>
      </c>
      <c r="GI23" s="36"/>
      <c r="GJ23" s="36"/>
    </row>
    <row r="24" spans="1:198" s="31" customFormat="1" x14ac:dyDescent="0.25">
      <c r="A24" s="54" t="s">
        <v>15</v>
      </c>
      <c r="B24" s="36">
        <v>0.22152777777777796</v>
      </c>
      <c r="C24" s="36">
        <v>0.23194444444444395</v>
      </c>
      <c r="D24" s="36">
        <v>0.24236111111111094</v>
      </c>
      <c r="E24" s="36">
        <v>0.25277777777777799</v>
      </c>
      <c r="F24" s="36">
        <v>0.26319444444444395</v>
      </c>
      <c r="G24" s="36">
        <v>0.27361111111111097</v>
      </c>
      <c r="H24" s="36">
        <v>0.2805555555555555</v>
      </c>
      <c r="I24" s="36">
        <v>0.28749999999999992</v>
      </c>
      <c r="J24" s="36">
        <v>0.2944444444444444</v>
      </c>
      <c r="K24" s="36">
        <v>0.30138888888888887</v>
      </c>
      <c r="L24" s="36">
        <v>0.30833333333333329</v>
      </c>
      <c r="M24" s="36">
        <v>0.31527777777777821</v>
      </c>
      <c r="N24" s="36">
        <v>0.31875000000000042</v>
      </c>
      <c r="O24" s="51">
        <v>0.32222222222222263</v>
      </c>
      <c r="P24" s="36">
        <v>0.32569444444444484</v>
      </c>
      <c r="Q24" s="36">
        <v>0.32916666666666705</v>
      </c>
      <c r="R24" s="51">
        <v>0.33263888888888926</v>
      </c>
      <c r="S24" s="36">
        <v>0.33611111111111147</v>
      </c>
      <c r="T24" s="36">
        <v>0.33958333333333368</v>
      </c>
      <c r="U24" s="51">
        <v>0.34305555555555589</v>
      </c>
      <c r="V24" s="36">
        <v>0.3465277777777781</v>
      </c>
      <c r="W24" s="36">
        <v>0.35000000000000031</v>
      </c>
      <c r="X24" s="51">
        <v>0.35347222222222252</v>
      </c>
      <c r="Y24" s="36">
        <v>0.35694444444444473</v>
      </c>
      <c r="Z24" s="36">
        <v>0.36041666666666694</v>
      </c>
      <c r="AA24" s="51">
        <v>0.36388888888888915</v>
      </c>
      <c r="AB24" s="36">
        <v>0.36736111111111136</v>
      </c>
      <c r="AC24" s="36">
        <v>0.37083333333333357</v>
      </c>
      <c r="AD24" s="51">
        <v>0.37430555555555578</v>
      </c>
      <c r="AE24" s="36">
        <v>0.37777777777777799</v>
      </c>
      <c r="AF24" s="36">
        <v>0.3812500000000002</v>
      </c>
      <c r="AG24" s="51">
        <v>0.38472222222222241</v>
      </c>
      <c r="AH24" s="36">
        <v>0.38819444444444462</v>
      </c>
      <c r="AI24" s="36">
        <v>0.39166666666666683</v>
      </c>
      <c r="AJ24" s="51">
        <v>0.39513888888888904</v>
      </c>
      <c r="AK24" s="36">
        <v>0.39861111111111125</v>
      </c>
      <c r="AL24" s="36">
        <v>0.40208333333333346</v>
      </c>
      <c r="AM24" s="51">
        <v>0.40555555555555567</v>
      </c>
      <c r="AN24" s="36">
        <v>0.40902777777777788</v>
      </c>
      <c r="AO24" s="36">
        <v>0.41250000000000009</v>
      </c>
      <c r="AP24" s="51">
        <v>0.4159722222222223</v>
      </c>
      <c r="AQ24" s="36">
        <v>0.41944444444444451</v>
      </c>
      <c r="AR24" s="36">
        <v>0.42291666666666672</v>
      </c>
      <c r="AS24" s="51">
        <v>0.42638888888888893</v>
      </c>
      <c r="AT24" s="36">
        <v>0.42986111111111114</v>
      </c>
      <c r="AU24" s="36">
        <v>0.43333333333333335</v>
      </c>
      <c r="AV24" s="51">
        <v>0.43680555555555556</v>
      </c>
      <c r="AW24" s="36">
        <v>0.44027777777777782</v>
      </c>
      <c r="AX24" s="36">
        <v>0.44375000000000003</v>
      </c>
      <c r="AY24" s="51">
        <v>0.44722222222222224</v>
      </c>
      <c r="AZ24" s="36">
        <v>0.45069444444444451</v>
      </c>
      <c r="BA24" s="36">
        <v>0.45416666666666672</v>
      </c>
      <c r="BB24" s="51">
        <v>0.45763888888888893</v>
      </c>
      <c r="BC24" s="36">
        <v>0.46111111111111119</v>
      </c>
      <c r="BD24" s="36">
        <v>0.4645833333333334</v>
      </c>
      <c r="BE24" s="51">
        <v>0.46805555555555561</v>
      </c>
      <c r="BF24" s="36">
        <v>0.47152777777777788</v>
      </c>
      <c r="BG24" s="36">
        <v>0.47500000000000009</v>
      </c>
      <c r="BH24" s="51">
        <v>0.4784722222222223</v>
      </c>
      <c r="BI24" s="36">
        <v>0.48194444444444456</v>
      </c>
      <c r="BJ24" s="36">
        <v>0.48541666666666677</v>
      </c>
      <c r="BK24" s="51">
        <v>0.48888888888888898</v>
      </c>
      <c r="BL24" s="36">
        <v>0.49236111111111125</v>
      </c>
      <c r="BM24" s="36">
        <v>0.49583333333333346</v>
      </c>
      <c r="BN24" s="51">
        <v>0.49930555555555567</v>
      </c>
      <c r="BO24" s="36">
        <v>0.50277777777777799</v>
      </c>
      <c r="BP24" s="36">
        <v>0.5062500000000002</v>
      </c>
      <c r="BQ24" s="51">
        <v>0.50972222222222241</v>
      </c>
      <c r="BR24" s="36">
        <v>0.51319444444444462</v>
      </c>
      <c r="BS24" s="36">
        <v>0.51666666666666683</v>
      </c>
      <c r="BT24" s="51">
        <v>0.52013888888888904</v>
      </c>
      <c r="BU24" s="36">
        <v>0.52361111111111125</v>
      </c>
      <c r="BV24" s="36">
        <v>0.52708333333333346</v>
      </c>
      <c r="BW24" s="51">
        <v>0.53055555555555567</v>
      </c>
      <c r="BX24" s="36">
        <v>0.53402777777777788</v>
      </c>
      <c r="BY24" s="36">
        <v>0.53750000000000009</v>
      </c>
      <c r="BZ24" s="51">
        <v>0.5409722222222223</v>
      </c>
      <c r="CA24" s="36">
        <v>0.54444444444444451</v>
      </c>
      <c r="CB24" s="36">
        <v>0.54791666666666672</v>
      </c>
      <c r="CC24" s="51">
        <v>0.55138888888888893</v>
      </c>
      <c r="CD24" s="36">
        <v>0.55486111111111114</v>
      </c>
      <c r="CE24" s="36">
        <v>0.55833333333333335</v>
      </c>
      <c r="CF24" s="51">
        <v>0.56180555555555556</v>
      </c>
      <c r="CG24" s="36">
        <v>0.56527777777777777</v>
      </c>
      <c r="CH24" s="36">
        <v>0.56874999999999998</v>
      </c>
      <c r="CI24" s="51">
        <v>0.57222222222222219</v>
      </c>
      <c r="CJ24" s="36">
        <v>0.5756944444444444</v>
      </c>
      <c r="CK24" s="36">
        <v>0.57916666666666661</v>
      </c>
      <c r="CL24" s="51">
        <v>0.58263888888888882</v>
      </c>
      <c r="CM24" s="36">
        <v>0.58611111111111103</v>
      </c>
      <c r="CN24" s="36">
        <v>0.58958333333333324</v>
      </c>
      <c r="CO24" s="51">
        <v>0.59305555555555545</v>
      </c>
      <c r="CP24" s="36">
        <v>0.59652777777777766</v>
      </c>
      <c r="CQ24" s="36">
        <v>0.59999999999999987</v>
      </c>
      <c r="CR24" s="51">
        <v>0.60347222222222208</v>
      </c>
      <c r="CS24" s="36">
        <v>0.60694444444444429</v>
      </c>
      <c r="CT24" s="36">
        <v>0.6104166666666665</v>
      </c>
      <c r="CU24" s="51">
        <v>0.61388888888888871</v>
      </c>
      <c r="CV24" s="36">
        <v>0.61736111111111092</v>
      </c>
      <c r="CW24" s="36">
        <v>0.62083333333333313</v>
      </c>
      <c r="CX24" s="51">
        <v>0.62430555555555534</v>
      </c>
      <c r="CY24" s="36">
        <v>0.62777777777777755</v>
      </c>
      <c r="CZ24" s="36">
        <v>0.63124999999999976</v>
      </c>
      <c r="DA24" s="51">
        <v>0.63472222222222197</v>
      </c>
      <c r="DB24" s="36">
        <v>0.63819444444444418</v>
      </c>
      <c r="DC24" s="36">
        <v>0.64166666666666639</v>
      </c>
      <c r="DD24" s="51">
        <v>0.6451388888888886</v>
      </c>
      <c r="DE24" s="36">
        <v>0.64861111111111081</v>
      </c>
      <c r="DF24" s="36">
        <v>0.65208333333333302</v>
      </c>
      <c r="DG24" s="51">
        <v>0.65555555555555522</v>
      </c>
      <c r="DH24" s="36">
        <v>0.65902777777777743</v>
      </c>
      <c r="DI24" s="36">
        <v>0.66249999999999964</v>
      </c>
      <c r="DJ24" s="51">
        <v>0.66597222222222185</v>
      </c>
      <c r="DK24" s="36">
        <v>0.66944444444444406</v>
      </c>
      <c r="DL24" s="36">
        <v>0.67291666666666627</v>
      </c>
      <c r="DM24" s="51">
        <v>0.67638888888888848</v>
      </c>
      <c r="DN24" s="36">
        <v>0.67986111111111069</v>
      </c>
      <c r="DO24" s="36">
        <v>0.6833333333333329</v>
      </c>
      <c r="DP24" s="51">
        <v>0.68680555555555511</v>
      </c>
      <c r="DQ24" s="36">
        <v>0.69027777777777732</v>
      </c>
      <c r="DR24" s="36">
        <v>0.69374999999999953</v>
      </c>
      <c r="DS24" s="51">
        <v>0.69722222222222174</v>
      </c>
      <c r="DT24" s="36">
        <v>0.70069444444444395</v>
      </c>
      <c r="DU24" s="36">
        <v>0.70416666666666616</v>
      </c>
      <c r="DV24" s="51">
        <v>0.70763888888888837</v>
      </c>
      <c r="DW24" s="36">
        <v>0.71111111111111058</v>
      </c>
      <c r="DX24" s="36">
        <v>0.71458333333333279</v>
      </c>
      <c r="DY24" s="51">
        <v>0.718055555555555</v>
      </c>
      <c r="DZ24" s="36">
        <v>0.72152777777777721</v>
      </c>
      <c r="EA24" s="36">
        <v>0.72499999999999942</v>
      </c>
      <c r="EB24" s="51">
        <v>0.72847222222222163</v>
      </c>
      <c r="EC24" s="36">
        <v>0.73194444444444384</v>
      </c>
      <c r="ED24" s="36">
        <v>0.73541666666666605</v>
      </c>
      <c r="EE24" s="51">
        <v>0.73888888888888826</v>
      </c>
      <c r="EF24" s="36">
        <v>0.74236111111111047</v>
      </c>
      <c r="EG24" s="36">
        <v>0.74583333333333268</v>
      </c>
      <c r="EH24" s="51">
        <v>0.74930555555555489</v>
      </c>
      <c r="EI24" s="36">
        <v>0.7527777777777771</v>
      </c>
      <c r="EJ24" s="36">
        <v>0.75624999999999931</v>
      </c>
      <c r="EK24" s="51">
        <v>0.75972222222222152</v>
      </c>
      <c r="EL24" s="36">
        <v>0.76319444444444373</v>
      </c>
      <c r="EM24" s="36">
        <v>0.76666666666666594</v>
      </c>
      <c r="EN24" s="51">
        <v>0.77013888888888815</v>
      </c>
      <c r="EO24" s="36">
        <v>0.77361111111111036</v>
      </c>
      <c r="EP24" s="36">
        <v>0.77708333333333257</v>
      </c>
      <c r="EQ24" s="51">
        <v>0.78055555555555478</v>
      </c>
      <c r="ER24" s="36">
        <v>0.78402777777777699</v>
      </c>
      <c r="ES24" s="36">
        <v>0.7874999999999992</v>
      </c>
      <c r="ET24" s="51">
        <v>0.79097222222222141</v>
      </c>
      <c r="EU24" s="36">
        <v>0.79444444444444362</v>
      </c>
      <c r="EV24" s="36">
        <v>0.79791666666666583</v>
      </c>
      <c r="EW24" s="36">
        <v>0.80486111111111025</v>
      </c>
      <c r="EX24" s="36">
        <v>0.80833333333333246</v>
      </c>
      <c r="EY24" s="51">
        <v>0.81180555555555467</v>
      </c>
      <c r="EZ24" s="36">
        <v>0.81527777777777688</v>
      </c>
      <c r="FA24" s="36">
        <v>0.81874999999999909</v>
      </c>
      <c r="FB24" s="51">
        <v>0.82222222222222219</v>
      </c>
      <c r="FC24" s="36">
        <v>0.82569444444444351</v>
      </c>
      <c r="FD24" s="36">
        <v>0.82916666666666572</v>
      </c>
      <c r="FE24" s="51">
        <v>0.83263888888888793</v>
      </c>
      <c r="FF24" s="36">
        <v>0.83611111111111014</v>
      </c>
      <c r="FG24" s="36">
        <v>0.83958333333333335</v>
      </c>
      <c r="FH24" s="51">
        <v>0.84305555555555556</v>
      </c>
      <c r="FI24" s="36">
        <v>0.84652777777777677</v>
      </c>
      <c r="FJ24" s="36">
        <v>0.85138888888888886</v>
      </c>
      <c r="FK24" s="36">
        <v>0.85694444444444695</v>
      </c>
      <c r="FL24" s="36">
        <v>0.86180555555555549</v>
      </c>
      <c r="FM24" s="36">
        <v>0.86736111111111891</v>
      </c>
      <c r="FN24" s="36">
        <v>0.87222222222222212</v>
      </c>
      <c r="FO24" s="36">
        <v>0.87777777777779098</v>
      </c>
      <c r="FP24" s="36">
        <v>0.88263888888888886</v>
      </c>
      <c r="FQ24" s="36">
        <v>0.88819444444446294</v>
      </c>
      <c r="FR24" s="36">
        <v>0.89305555555555549</v>
      </c>
      <c r="FS24" s="36">
        <v>0.89861111111113501</v>
      </c>
      <c r="FT24" s="36">
        <v>0.90347222222222212</v>
      </c>
      <c r="FU24" s="36">
        <v>0.90902777777780697</v>
      </c>
      <c r="FV24" s="36">
        <v>0.9194444444444444</v>
      </c>
      <c r="FW24" s="36">
        <v>0.92986111111111103</v>
      </c>
      <c r="FX24" s="43">
        <v>0.94027777777777799</v>
      </c>
      <c r="FY24" s="43">
        <v>0.95069444444444395</v>
      </c>
      <c r="FZ24" s="43">
        <v>0.96111111111111092</v>
      </c>
      <c r="GA24" s="43">
        <v>0.97152777777777799</v>
      </c>
      <c r="GB24" s="43">
        <v>0.98194444444444395</v>
      </c>
      <c r="GC24" s="43">
        <v>0.99236111111111092</v>
      </c>
      <c r="GD24" s="43">
        <v>1.0027777777777771</v>
      </c>
      <c r="GE24" s="43">
        <v>1.0131944444444403</v>
      </c>
      <c r="GF24" s="43">
        <v>1.0236111111111104</v>
      </c>
      <c r="GG24" s="43">
        <v>1.0423611111111115</v>
      </c>
      <c r="GH24" s="43">
        <v>1.0611111111111116</v>
      </c>
      <c r="GI24" s="36"/>
      <c r="GJ24" s="36"/>
    </row>
    <row r="25" spans="1:198" s="31" customFormat="1" x14ac:dyDescent="0.25">
      <c r="A25" s="54" t="s">
        <v>16</v>
      </c>
      <c r="B25" s="36">
        <v>0.22500000000000017</v>
      </c>
      <c r="C25" s="36">
        <v>0.23541666666666616</v>
      </c>
      <c r="D25" s="36">
        <v>0.24583333333333315</v>
      </c>
      <c r="E25" s="36">
        <v>0.2562500000000002</v>
      </c>
      <c r="F25" s="36">
        <v>0.26666666666666616</v>
      </c>
      <c r="G25" s="36">
        <v>0.27708333333333318</v>
      </c>
      <c r="H25" s="36">
        <v>0.28402777777777771</v>
      </c>
      <c r="I25" s="36">
        <v>0.29097222222222213</v>
      </c>
      <c r="J25" s="36">
        <v>0.29791666666666661</v>
      </c>
      <c r="K25" s="36">
        <v>0.30486111111111108</v>
      </c>
      <c r="L25" s="36">
        <v>0.3118055555555555</v>
      </c>
      <c r="M25" s="36">
        <v>0.31875000000000042</v>
      </c>
      <c r="N25" s="36">
        <v>0.32222222222222263</v>
      </c>
      <c r="O25" s="51">
        <v>0.32569444444444484</v>
      </c>
      <c r="P25" s="36">
        <v>0.32916666666666705</v>
      </c>
      <c r="Q25" s="36">
        <v>0.33263888888888926</v>
      </c>
      <c r="R25" s="51">
        <v>0.33611111111111147</v>
      </c>
      <c r="S25" s="36">
        <v>0.33958333333333368</v>
      </c>
      <c r="T25" s="36">
        <v>0.34305555555555589</v>
      </c>
      <c r="U25" s="51">
        <v>0.3465277777777781</v>
      </c>
      <c r="V25" s="36">
        <v>0.35000000000000031</v>
      </c>
      <c r="W25" s="36">
        <v>0.35347222222222252</v>
      </c>
      <c r="X25" s="51">
        <v>0.35694444444444473</v>
      </c>
      <c r="Y25" s="36">
        <v>0.36041666666666694</v>
      </c>
      <c r="Z25" s="36">
        <v>0.36388888888888915</v>
      </c>
      <c r="AA25" s="51">
        <v>0.36736111111111136</v>
      </c>
      <c r="AB25" s="36">
        <v>0.37083333333333357</v>
      </c>
      <c r="AC25" s="36">
        <v>0.37430555555555578</v>
      </c>
      <c r="AD25" s="51">
        <v>0.37777777777777799</v>
      </c>
      <c r="AE25" s="36">
        <v>0.3812500000000002</v>
      </c>
      <c r="AF25" s="36">
        <v>0.38472222222222241</v>
      </c>
      <c r="AG25" s="51">
        <v>0.38819444444444462</v>
      </c>
      <c r="AH25" s="36">
        <v>0.39166666666666683</v>
      </c>
      <c r="AI25" s="36">
        <v>0.39513888888888904</v>
      </c>
      <c r="AJ25" s="51">
        <v>0.39861111111111125</v>
      </c>
      <c r="AK25" s="36">
        <v>0.40208333333333346</v>
      </c>
      <c r="AL25" s="36">
        <v>0.40555555555555567</v>
      </c>
      <c r="AM25" s="51">
        <v>0.40902777777777788</v>
      </c>
      <c r="AN25" s="36">
        <v>0.41250000000000009</v>
      </c>
      <c r="AO25" s="36">
        <v>0.4159722222222223</v>
      </c>
      <c r="AP25" s="51">
        <v>0.41944444444444451</v>
      </c>
      <c r="AQ25" s="36">
        <v>0.42291666666666672</v>
      </c>
      <c r="AR25" s="36">
        <v>0.42638888888888893</v>
      </c>
      <c r="AS25" s="51">
        <v>0.42986111111111114</v>
      </c>
      <c r="AT25" s="36">
        <v>0.43333333333333335</v>
      </c>
      <c r="AU25" s="36">
        <v>0.43680555555555556</v>
      </c>
      <c r="AV25" s="51">
        <v>0.44027777777777777</v>
      </c>
      <c r="AW25" s="36">
        <v>0.44375000000000003</v>
      </c>
      <c r="AX25" s="36">
        <v>0.44722222222222224</v>
      </c>
      <c r="AY25" s="51">
        <v>0.45069444444444445</v>
      </c>
      <c r="AZ25" s="36">
        <v>0.45416666666666672</v>
      </c>
      <c r="BA25" s="36">
        <v>0.45763888888888893</v>
      </c>
      <c r="BB25" s="51">
        <v>0.46111111111111114</v>
      </c>
      <c r="BC25" s="36">
        <v>0.4645833333333334</v>
      </c>
      <c r="BD25" s="36">
        <v>0.46805555555555561</v>
      </c>
      <c r="BE25" s="51">
        <v>0.47152777777777782</v>
      </c>
      <c r="BF25" s="36">
        <v>0.47500000000000009</v>
      </c>
      <c r="BG25" s="36">
        <v>0.4784722222222223</v>
      </c>
      <c r="BH25" s="51">
        <v>0.48194444444444451</v>
      </c>
      <c r="BI25" s="36">
        <v>0.48541666666666677</v>
      </c>
      <c r="BJ25" s="36">
        <v>0.48888888888888898</v>
      </c>
      <c r="BK25" s="51">
        <v>0.49236111111111119</v>
      </c>
      <c r="BL25" s="36">
        <v>0.49583333333333346</v>
      </c>
      <c r="BM25" s="36">
        <v>0.49930555555555567</v>
      </c>
      <c r="BN25" s="51">
        <v>0.50277777777777788</v>
      </c>
      <c r="BO25" s="36">
        <v>0.5062500000000002</v>
      </c>
      <c r="BP25" s="36">
        <v>0.50972222222222241</v>
      </c>
      <c r="BQ25" s="51">
        <v>0.51319444444444462</v>
      </c>
      <c r="BR25" s="36">
        <v>0.51666666666666683</v>
      </c>
      <c r="BS25" s="36">
        <v>0.52013888888888904</v>
      </c>
      <c r="BT25" s="51">
        <v>0.52361111111111125</v>
      </c>
      <c r="BU25" s="36">
        <v>0.52708333333333346</v>
      </c>
      <c r="BV25" s="36">
        <v>0.53055555555555567</v>
      </c>
      <c r="BW25" s="51">
        <v>0.53402777777777788</v>
      </c>
      <c r="BX25" s="36">
        <v>0.53750000000000009</v>
      </c>
      <c r="BY25" s="36">
        <v>0.5409722222222223</v>
      </c>
      <c r="BZ25" s="51">
        <v>0.54444444444444451</v>
      </c>
      <c r="CA25" s="36">
        <v>0.54791666666666672</v>
      </c>
      <c r="CB25" s="36">
        <v>0.55138888888888893</v>
      </c>
      <c r="CC25" s="51">
        <v>0.55486111111111114</v>
      </c>
      <c r="CD25" s="36">
        <v>0.55833333333333335</v>
      </c>
      <c r="CE25" s="36">
        <v>0.56180555555555556</v>
      </c>
      <c r="CF25" s="51">
        <v>0.56527777777777777</v>
      </c>
      <c r="CG25" s="36">
        <v>0.56874999999999998</v>
      </c>
      <c r="CH25" s="36">
        <v>0.57222222222222219</v>
      </c>
      <c r="CI25" s="51">
        <v>0.5756944444444444</v>
      </c>
      <c r="CJ25" s="36">
        <v>0.57916666666666661</v>
      </c>
      <c r="CK25" s="36">
        <v>0.58263888888888882</v>
      </c>
      <c r="CL25" s="51">
        <v>0.58611111111111103</v>
      </c>
      <c r="CM25" s="36">
        <v>0.58958333333333324</v>
      </c>
      <c r="CN25" s="36">
        <v>0.59305555555555545</v>
      </c>
      <c r="CO25" s="51">
        <v>0.59652777777777766</v>
      </c>
      <c r="CP25" s="36">
        <v>0.59999999999999987</v>
      </c>
      <c r="CQ25" s="36">
        <v>0.60347222222222208</v>
      </c>
      <c r="CR25" s="51">
        <v>0.60694444444444429</v>
      </c>
      <c r="CS25" s="36">
        <v>0.6104166666666665</v>
      </c>
      <c r="CT25" s="36">
        <v>0.61388888888888871</v>
      </c>
      <c r="CU25" s="51">
        <v>0.61736111111111092</v>
      </c>
      <c r="CV25" s="36">
        <v>0.62083333333333313</v>
      </c>
      <c r="CW25" s="36">
        <v>0.62430555555555534</v>
      </c>
      <c r="CX25" s="51">
        <v>0.62777777777777755</v>
      </c>
      <c r="CY25" s="36">
        <v>0.63124999999999976</v>
      </c>
      <c r="CZ25" s="36">
        <v>0.63472222222222197</v>
      </c>
      <c r="DA25" s="51">
        <v>0.63819444444444418</v>
      </c>
      <c r="DB25" s="36">
        <v>0.64166666666666639</v>
      </c>
      <c r="DC25" s="36">
        <v>0.6451388888888886</v>
      </c>
      <c r="DD25" s="51">
        <v>0.64861111111111081</v>
      </c>
      <c r="DE25" s="36">
        <v>0.65208333333333302</v>
      </c>
      <c r="DF25" s="36">
        <v>0.65555555555555522</v>
      </c>
      <c r="DG25" s="51">
        <v>0.65902777777777743</v>
      </c>
      <c r="DH25" s="36">
        <v>0.66249999999999964</v>
      </c>
      <c r="DI25" s="36">
        <v>0.66597222222222185</v>
      </c>
      <c r="DJ25" s="51">
        <v>0.66944444444444406</v>
      </c>
      <c r="DK25" s="36">
        <v>0.67291666666666627</v>
      </c>
      <c r="DL25" s="36">
        <v>0.67638888888888848</v>
      </c>
      <c r="DM25" s="51">
        <v>0.67986111111111069</v>
      </c>
      <c r="DN25" s="36">
        <v>0.6833333333333329</v>
      </c>
      <c r="DO25" s="36">
        <v>0.68680555555555511</v>
      </c>
      <c r="DP25" s="51">
        <v>0.69027777777777732</v>
      </c>
      <c r="DQ25" s="36">
        <v>0.69374999999999953</v>
      </c>
      <c r="DR25" s="36">
        <v>0.69722222222222174</v>
      </c>
      <c r="DS25" s="51">
        <v>0.70069444444444395</v>
      </c>
      <c r="DT25" s="36">
        <v>0.70416666666666616</v>
      </c>
      <c r="DU25" s="36">
        <v>0.70763888888888837</v>
      </c>
      <c r="DV25" s="51">
        <v>0.71111111111111058</v>
      </c>
      <c r="DW25" s="36">
        <v>0.71458333333333279</v>
      </c>
      <c r="DX25" s="36">
        <v>0.718055555555555</v>
      </c>
      <c r="DY25" s="51">
        <v>0.72152777777777721</v>
      </c>
      <c r="DZ25" s="36">
        <v>0.72499999999999942</v>
      </c>
      <c r="EA25" s="36">
        <v>0.72847222222222163</v>
      </c>
      <c r="EB25" s="51">
        <v>0.73194444444444384</v>
      </c>
      <c r="EC25" s="36">
        <v>0.73541666666666605</v>
      </c>
      <c r="ED25" s="36">
        <v>0.73888888888888826</v>
      </c>
      <c r="EE25" s="51">
        <v>0.74236111111111047</v>
      </c>
      <c r="EF25" s="36">
        <v>0.74583333333333268</v>
      </c>
      <c r="EG25" s="36">
        <v>0.74930555555555489</v>
      </c>
      <c r="EH25" s="51">
        <v>0.7527777777777771</v>
      </c>
      <c r="EI25" s="36">
        <v>0.75624999999999931</v>
      </c>
      <c r="EJ25" s="36">
        <v>0.75972222222222152</v>
      </c>
      <c r="EK25" s="51">
        <v>0.76319444444444373</v>
      </c>
      <c r="EL25" s="36">
        <v>0.76666666666666594</v>
      </c>
      <c r="EM25" s="36">
        <v>0.77013888888888815</v>
      </c>
      <c r="EN25" s="51">
        <v>0.77361111111111036</v>
      </c>
      <c r="EO25" s="36">
        <v>0.77708333333333257</v>
      </c>
      <c r="EP25" s="36">
        <v>0.78055555555555478</v>
      </c>
      <c r="EQ25" s="51">
        <v>0.78402777777777699</v>
      </c>
      <c r="ER25" s="36">
        <v>0.7874999999999992</v>
      </c>
      <c r="ES25" s="36">
        <v>0.79097222222222141</v>
      </c>
      <c r="ET25" s="51">
        <v>0.79444444444444362</v>
      </c>
      <c r="EU25" s="36">
        <v>0.79791666666666583</v>
      </c>
      <c r="EV25" s="36">
        <v>0.80138888888888804</v>
      </c>
      <c r="EW25" s="36">
        <v>0.80833333333333246</v>
      </c>
      <c r="EX25" s="36">
        <v>0.81180555555555467</v>
      </c>
      <c r="EY25" s="51">
        <v>0.81527777777777688</v>
      </c>
      <c r="EZ25" s="36">
        <v>0.81874999999999909</v>
      </c>
      <c r="FA25" s="36">
        <v>0.8222222222222213</v>
      </c>
      <c r="FB25" s="51">
        <v>0.8256944444444444</v>
      </c>
      <c r="FC25" s="36">
        <v>0.82916666666666572</v>
      </c>
      <c r="FD25" s="36">
        <v>0.83263888888888793</v>
      </c>
      <c r="FE25" s="51">
        <v>0.83611111111111014</v>
      </c>
      <c r="FF25" s="36">
        <v>0.83958333333333235</v>
      </c>
      <c r="FG25" s="36">
        <v>0.84305555555555556</v>
      </c>
      <c r="FH25" s="51">
        <v>0.84652777777777777</v>
      </c>
      <c r="FI25" s="36">
        <v>0.84999999999999898</v>
      </c>
      <c r="FJ25" s="36">
        <v>0.85486111111111107</v>
      </c>
      <c r="FK25" s="36">
        <v>0.86041666666666916</v>
      </c>
      <c r="FL25" s="36">
        <v>0.8652777777777777</v>
      </c>
      <c r="FM25" s="36">
        <v>0.87083333333334112</v>
      </c>
      <c r="FN25" s="36">
        <v>0.87569444444444433</v>
      </c>
      <c r="FO25" s="36">
        <v>0.88125000000001319</v>
      </c>
      <c r="FP25" s="36">
        <v>0.88611111111111107</v>
      </c>
      <c r="FQ25" s="36">
        <v>0.89166666666668515</v>
      </c>
      <c r="FR25" s="36">
        <v>0.8965277777777777</v>
      </c>
      <c r="FS25" s="36">
        <v>0.90208333333335722</v>
      </c>
      <c r="FT25" s="36">
        <v>0.90694444444444433</v>
      </c>
      <c r="FU25" s="36">
        <v>0.91250000000002918</v>
      </c>
      <c r="FV25" s="36">
        <v>0.92291666666666661</v>
      </c>
      <c r="FW25" s="36">
        <v>0.93333333333333324</v>
      </c>
      <c r="FX25" s="43">
        <v>0.9437500000000002</v>
      </c>
      <c r="FY25" s="43">
        <v>0.95416666666666616</v>
      </c>
      <c r="FZ25" s="43">
        <v>0.96458333333333313</v>
      </c>
      <c r="GA25" s="43">
        <v>0.9750000000000002</v>
      </c>
      <c r="GB25" s="43">
        <v>0.98541666666666616</v>
      </c>
      <c r="GC25" s="43">
        <v>0.99583333333333313</v>
      </c>
      <c r="GD25" s="43">
        <v>1.0062499999999994</v>
      </c>
      <c r="GE25" s="43">
        <v>1.0166666666666626</v>
      </c>
      <c r="GF25" s="43">
        <v>1.0270833333333327</v>
      </c>
      <c r="GG25" s="43">
        <v>1.0458333333333338</v>
      </c>
      <c r="GH25" s="43">
        <v>1.0645833333333339</v>
      </c>
      <c r="GI25" s="36"/>
      <c r="GJ25" s="36"/>
    </row>
    <row r="26" spans="1:198" s="36" customFormat="1" ht="12" customHeight="1" x14ac:dyDescent="0.25">
      <c r="A26" s="53" t="s">
        <v>7</v>
      </c>
      <c r="B26" s="36">
        <v>0.22916666666666685</v>
      </c>
      <c r="C26" s="36">
        <v>0.23958333333333284</v>
      </c>
      <c r="D26" s="36">
        <v>0.24999999999999983</v>
      </c>
      <c r="E26" s="36">
        <v>0.26041666666666685</v>
      </c>
      <c r="F26" s="36">
        <v>0.27083333333333282</v>
      </c>
      <c r="G26" s="36">
        <v>0.28124999999999983</v>
      </c>
      <c r="H26" s="36">
        <v>0.28819444444444436</v>
      </c>
      <c r="I26" s="36">
        <v>0.29513888888888878</v>
      </c>
      <c r="J26" s="36">
        <v>0.30208333333333326</v>
      </c>
      <c r="K26" s="36">
        <v>0.30902777777777773</v>
      </c>
      <c r="L26" s="36">
        <v>0.31597222222222215</v>
      </c>
      <c r="M26" s="36">
        <v>0.32291666666666707</v>
      </c>
      <c r="N26" s="36">
        <v>0.32638888888888928</v>
      </c>
      <c r="O26" s="51">
        <v>0.32986111111111149</v>
      </c>
      <c r="P26" s="36">
        <v>0.3333333333333337</v>
      </c>
      <c r="Q26" s="36">
        <v>0.33680555555555591</v>
      </c>
      <c r="R26" s="51">
        <v>0.34027777777777812</v>
      </c>
      <c r="S26" s="36">
        <v>0.34375000000000033</v>
      </c>
      <c r="T26" s="36">
        <v>0.34722222222222254</v>
      </c>
      <c r="U26" s="51">
        <v>0.35069444444444475</v>
      </c>
      <c r="V26" s="36">
        <v>0.35416666666666696</v>
      </c>
      <c r="W26" s="36">
        <v>0.35763888888888917</v>
      </c>
      <c r="X26" s="51">
        <v>0.36111111111111138</v>
      </c>
      <c r="Y26" s="36">
        <v>0.36458333333333359</v>
      </c>
      <c r="Z26" s="36">
        <v>0.3680555555555558</v>
      </c>
      <c r="AA26" s="51">
        <v>0.37152777777777801</v>
      </c>
      <c r="AB26" s="36">
        <v>0.37500000000000022</v>
      </c>
      <c r="AC26" s="36">
        <v>0.37847222222222243</v>
      </c>
      <c r="AD26" s="51">
        <v>0.38194444444444464</v>
      </c>
      <c r="AE26" s="36">
        <v>0.38541666666666685</v>
      </c>
      <c r="AF26" s="36">
        <v>0.38888888888888906</v>
      </c>
      <c r="AG26" s="51">
        <v>0.39236111111111127</v>
      </c>
      <c r="AH26" s="36">
        <v>0.39583333333333348</v>
      </c>
      <c r="AI26" s="36">
        <v>0.39930555555555569</v>
      </c>
      <c r="AJ26" s="51">
        <v>0.4027777777777779</v>
      </c>
      <c r="AK26" s="36">
        <v>0.40625000000000011</v>
      </c>
      <c r="AL26" s="36">
        <v>0.40972222222222232</v>
      </c>
      <c r="AM26" s="51">
        <v>0.41319444444444453</v>
      </c>
      <c r="AN26" s="36">
        <v>0.41666666666666674</v>
      </c>
      <c r="AO26" s="36">
        <v>0.42013888888888895</v>
      </c>
      <c r="AP26" s="51">
        <v>0.42361111111111116</v>
      </c>
      <c r="AQ26" s="36">
        <v>0.42708333333333337</v>
      </c>
      <c r="AR26" s="36">
        <v>0.43055555555555558</v>
      </c>
      <c r="AS26" s="51">
        <v>0.43402777777777779</v>
      </c>
      <c r="AT26" s="36">
        <v>0.4375</v>
      </c>
      <c r="AU26" s="36">
        <v>0.44097222222222221</v>
      </c>
      <c r="AV26" s="51">
        <v>0.44444444444444442</v>
      </c>
      <c r="AW26" s="36">
        <v>0.44791666666666669</v>
      </c>
      <c r="AX26" s="36">
        <v>0.4513888888888889</v>
      </c>
      <c r="AY26" s="51">
        <v>0.4548611111111111</v>
      </c>
      <c r="AZ26" s="36">
        <v>0.45833333333333337</v>
      </c>
      <c r="BA26" s="36">
        <v>0.46180555555555558</v>
      </c>
      <c r="BB26" s="51">
        <v>0.46527777777777779</v>
      </c>
      <c r="BC26" s="36">
        <v>0.46875000000000006</v>
      </c>
      <c r="BD26" s="36">
        <v>0.47222222222222227</v>
      </c>
      <c r="BE26" s="51">
        <v>0.47569444444444448</v>
      </c>
      <c r="BF26" s="36">
        <v>0.47916666666666674</v>
      </c>
      <c r="BG26" s="36">
        <v>0.48263888888888895</v>
      </c>
      <c r="BH26" s="51">
        <v>0.48611111111111116</v>
      </c>
      <c r="BI26" s="36">
        <v>0.48958333333333343</v>
      </c>
      <c r="BJ26" s="36">
        <v>0.49305555555555564</v>
      </c>
      <c r="BK26" s="51">
        <v>0.49652777777777785</v>
      </c>
      <c r="BL26" s="36">
        <v>0.50000000000000011</v>
      </c>
      <c r="BM26" s="36">
        <v>0.50347222222222232</v>
      </c>
      <c r="BN26" s="51">
        <v>0.50694444444444453</v>
      </c>
      <c r="BO26" s="36">
        <v>0.51041666666666685</v>
      </c>
      <c r="BP26" s="36">
        <v>0.51388888888888906</v>
      </c>
      <c r="BQ26" s="51">
        <v>0.51736111111111127</v>
      </c>
      <c r="BR26" s="36">
        <v>0.52083333333333348</v>
      </c>
      <c r="BS26" s="36">
        <v>0.52430555555555569</v>
      </c>
      <c r="BT26" s="51">
        <v>0.5277777777777779</v>
      </c>
      <c r="BU26" s="36">
        <v>0.53125000000000011</v>
      </c>
      <c r="BV26" s="36">
        <v>0.53472222222222232</v>
      </c>
      <c r="BW26" s="51">
        <v>0.53819444444444453</v>
      </c>
      <c r="BX26" s="36">
        <v>0.54166666666666674</v>
      </c>
      <c r="BY26" s="36">
        <v>0.54513888888888895</v>
      </c>
      <c r="BZ26" s="51">
        <v>0.54861111111111116</v>
      </c>
      <c r="CA26" s="36">
        <v>0.55208333333333337</v>
      </c>
      <c r="CB26" s="36">
        <v>0.55555555555555558</v>
      </c>
      <c r="CC26" s="51">
        <v>0.55902777777777779</v>
      </c>
      <c r="CD26" s="36">
        <v>0.5625</v>
      </c>
      <c r="CE26" s="36">
        <v>0.56597222222222221</v>
      </c>
      <c r="CF26" s="51">
        <v>0.56944444444444442</v>
      </c>
      <c r="CG26" s="36">
        <v>0.57291666666666663</v>
      </c>
      <c r="CH26" s="36">
        <v>0.57638888888888884</v>
      </c>
      <c r="CI26" s="51">
        <v>0.57986111111111105</v>
      </c>
      <c r="CJ26" s="36">
        <v>0.58333333333333326</v>
      </c>
      <c r="CK26" s="36">
        <v>0.58680555555555547</v>
      </c>
      <c r="CL26" s="51">
        <v>0.59027777777777768</v>
      </c>
      <c r="CM26" s="36">
        <v>0.59374999999999989</v>
      </c>
      <c r="CN26" s="36">
        <v>0.5972222222222221</v>
      </c>
      <c r="CO26" s="51">
        <v>0.60069444444444431</v>
      </c>
      <c r="CP26" s="36">
        <v>0.60416666666666652</v>
      </c>
      <c r="CQ26" s="36">
        <v>0.60763888888888873</v>
      </c>
      <c r="CR26" s="51">
        <v>0.61111111111111094</v>
      </c>
      <c r="CS26" s="36">
        <v>0.61458333333333315</v>
      </c>
      <c r="CT26" s="36">
        <v>0.61805555555555536</v>
      </c>
      <c r="CU26" s="51">
        <v>0.62152777777777757</v>
      </c>
      <c r="CV26" s="36">
        <v>0.62499999999999978</v>
      </c>
      <c r="CW26" s="36">
        <v>0.62847222222222199</v>
      </c>
      <c r="CX26" s="51">
        <v>0.6319444444444442</v>
      </c>
      <c r="CY26" s="36">
        <v>0.63541666666666641</v>
      </c>
      <c r="CZ26" s="36">
        <v>0.63888888888888862</v>
      </c>
      <c r="DA26" s="51">
        <v>0.64236111111111083</v>
      </c>
      <c r="DB26" s="36">
        <v>0.64583333333333304</v>
      </c>
      <c r="DC26" s="36">
        <v>0.64930555555555525</v>
      </c>
      <c r="DD26" s="51">
        <v>0.65277777777777746</v>
      </c>
      <c r="DE26" s="36">
        <v>0.65624999999999967</v>
      </c>
      <c r="DF26" s="36">
        <v>0.65972222222222188</v>
      </c>
      <c r="DG26" s="51">
        <v>0.66319444444444409</v>
      </c>
      <c r="DH26" s="36">
        <v>0.6666666666666663</v>
      </c>
      <c r="DI26" s="36">
        <v>0.67013888888888851</v>
      </c>
      <c r="DJ26" s="51">
        <v>0.67361111111111072</v>
      </c>
      <c r="DK26" s="36">
        <v>0.67708333333333293</v>
      </c>
      <c r="DL26" s="36">
        <v>0.68055555555555514</v>
      </c>
      <c r="DM26" s="51">
        <v>0.68402777777777735</v>
      </c>
      <c r="DN26" s="36">
        <v>0.68749999999999956</v>
      </c>
      <c r="DO26" s="36">
        <v>0.69097222222222177</v>
      </c>
      <c r="DP26" s="51">
        <v>0.69444444444444398</v>
      </c>
      <c r="DQ26" s="36">
        <v>0.69791666666666619</v>
      </c>
      <c r="DR26" s="36">
        <v>0.7013888888888884</v>
      </c>
      <c r="DS26" s="51">
        <v>0.70486111111111061</v>
      </c>
      <c r="DT26" s="36">
        <v>0.70833333333333282</v>
      </c>
      <c r="DU26" s="36">
        <v>0.71180555555555503</v>
      </c>
      <c r="DV26" s="51">
        <v>0.71527777777777724</v>
      </c>
      <c r="DW26" s="36">
        <v>0.71874999999999944</v>
      </c>
      <c r="DX26" s="36">
        <v>0.72222222222222165</v>
      </c>
      <c r="DY26" s="51">
        <v>0.72569444444444386</v>
      </c>
      <c r="DZ26" s="36">
        <v>0.72916666666666607</v>
      </c>
      <c r="EA26" s="36">
        <v>0.73263888888888828</v>
      </c>
      <c r="EB26" s="51">
        <v>0.73611111111111049</v>
      </c>
      <c r="EC26" s="36">
        <v>0.7395833333333327</v>
      </c>
      <c r="ED26" s="36">
        <v>0.74305555555555491</v>
      </c>
      <c r="EE26" s="51">
        <v>0.74652777777777712</v>
      </c>
      <c r="EF26" s="36">
        <v>0.74999999999999933</v>
      </c>
      <c r="EG26" s="36">
        <v>0.75347222222222154</v>
      </c>
      <c r="EH26" s="51">
        <v>0.75694444444444375</v>
      </c>
      <c r="EI26" s="36">
        <v>0.76041666666666596</v>
      </c>
      <c r="EJ26" s="36">
        <v>0.76388888888888817</v>
      </c>
      <c r="EK26" s="51">
        <v>0.76736111111111038</v>
      </c>
      <c r="EL26" s="36">
        <v>0.77083333333333259</v>
      </c>
      <c r="EM26" s="36">
        <v>0.7743055555555548</v>
      </c>
      <c r="EN26" s="51">
        <v>0.77777777777777701</v>
      </c>
      <c r="EO26" s="36">
        <v>0.78124999999999922</v>
      </c>
      <c r="EP26" s="36">
        <v>0.78472222222222143</v>
      </c>
      <c r="EQ26" s="51">
        <v>0.78819444444444364</v>
      </c>
      <c r="ER26" s="36">
        <v>0.79166666666666585</v>
      </c>
      <c r="ES26" s="36">
        <v>0.79513888888888806</v>
      </c>
      <c r="ET26" s="51">
        <v>0.79861111111111027</v>
      </c>
      <c r="EU26" s="36">
        <v>0.80208333333333248</v>
      </c>
      <c r="EV26" s="36">
        <v>0.80555555555555469</v>
      </c>
      <c r="EW26" s="36">
        <v>0.81249999999999911</v>
      </c>
      <c r="EX26" s="36">
        <v>0.81597222222222132</v>
      </c>
      <c r="EY26" s="51">
        <v>0.81944444444444353</v>
      </c>
      <c r="EZ26" s="36">
        <v>0.82291666666666574</v>
      </c>
      <c r="FA26" s="36">
        <v>0.82638888888888795</v>
      </c>
      <c r="FB26" s="51">
        <v>0.82986111111111105</v>
      </c>
      <c r="FC26" s="36">
        <v>0.83333333333333237</v>
      </c>
      <c r="FD26" s="36">
        <v>0.83680555555555458</v>
      </c>
      <c r="FE26" s="51">
        <v>0.84027777777777679</v>
      </c>
      <c r="FF26" s="36">
        <v>0.843749999999999</v>
      </c>
      <c r="FG26" s="36">
        <v>0.84722222222222221</v>
      </c>
      <c r="FH26" s="51">
        <v>0.85069444444444442</v>
      </c>
      <c r="FI26" s="36">
        <v>0.85416666666666563</v>
      </c>
      <c r="FJ26" s="36">
        <v>0.85902777777777772</v>
      </c>
      <c r="FK26" s="36">
        <v>0.86458333333333581</v>
      </c>
      <c r="FL26" s="36">
        <v>0.86944444444444435</v>
      </c>
      <c r="FM26" s="36">
        <v>0.87500000000000777</v>
      </c>
      <c r="FN26" s="36">
        <v>0.87986111111111098</v>
      </c>
      <c r="FO26" s="36">
        <v>0.88541666666667984</v>
      </c>
      <c r="FP26" s="36">
        <v>0.89027777777777772</v>
      </c>
      <c r="FQ26" s="36">
        <v>0.8958333333333518</v>
      </c>
      <c r="FR26" s="36">
        <v>0.90069444444444435</v>
      </c>
      <c r="FS26" s="36">
        <v>0.90625000000002387</v>
      </c>
      <c r="FT26" s="36">
        <v>0.91111111111111098</v>
      </c>
      <c r="FU26" s="36">
        <v>0.91666666666669583</v>
      </c>
      <c r="FV26" s="36">
        <v>0.92708333333333326</v>
      </c>
      <c r="FW26" s="36">
        <v>0.93749999999999989</v>
      </c>
      <c r="FX26" s="43">
        <v>0.94791666666666685</v>
      </c>
      <c r="FY26" s="43">
        <v>0.95833333333333282</v>
      </c>
      <c r="FZ26" s="43">
        <v>0.96874999999999978</v>
      </c>
      <c r="GA26" s="43">
        <v>0.97916666666666685</v>
      </c>
      <c r="GB26" s="43">
        <v>0.98958333333333282</v>
      </c>
      <c r="GC26" s="43">
        <v>0.99999999999999978</v>
      </c>
      <c r="GD26" s="43">
        <v>1.0104166666666661</v>
      </c>
      <c r="GE26" s="43">
        <v>1.0208333333333293</v>
      </c>
      <c r="GF26" s="43">
        <v>1.0312499999999993</v>
      </c>
      <c r="GG26" s="43">
        <v>1.0500000000000005</v>
      </c>
      <c r="GH26" s="43">
        <v>1.0687500000000005</v>
      </c>
    </row>
    <row r="27" spans="1:198" s="31" customFormat="1" ht="12" customHeight="1" x14ac:dyDescent="0.25">
      <c r="A27" s="50" t="s">
        <v>33</v>
      </c>
      <c r="B27" s="36">
        <v>0.24305555555555575</v>
      </c>
      <c r="C27" s="36">
        <v>0.25347222222222171</v>
      </c>
      <c r="D27" s="36">
        <v>0.26388888888888873</v>
      </c>
      <c r="E27" s="36">
        <v>0.27430555555555575</v>
      </c>
      <c r="F27" s="36">
        <v>0.28472222222222171</v>
      </c>
      <c r="G27" s="36">
        <v>0.29513888888888873</v>
      </c>
      <c r="H27" s="36">
        <v>0.30208333333333326</v>
      </c>
      <c r="I27" s="36">
        <v>0.30902777777777768</v>
      </c>
      <c r="J27" s="36">
        <v>0.31597222222222215</v>
      </c>
      <c r="K27" s="36">
        <v>0.32291666666666663</v>
      </c>
      <c r="L27" s="36">
        <v>0.32986111111111105</v>
      </c>
      <c r="M27" s="36">
        <v>0.33680555555555597</v>
      </c>
      <c r="N27" s="36">
        <v>0.34027777777777818</v>
      </c>
      <c r="O27" s="51">
        <v>0.34375000000000039</v>
      </c>
      <c r="P27" s="36">
        <v>0.3472222222222226</v>
      </c>
      <c r="Q27" s="36">
        <v>0.35069444444444481</v>
      </c>
      <c r="R27" s="51">
        <v>0.35416666666666702</v>
      </c>
      <c r="S27" s="36">
        <v>0.35763888888888923</v>
      </c>
      <c r="T27" s="36">
        <v>0.36111111111111144</v>
      </c>
      <c r="U27" s="51">
        <v>0.36458333333333365</v>
      </c>
      <c r="V27" s="36">
        <v>0.36805555555555586</v>
      </c>
      <c r="W27" s="36">
        <v>0.37152777777777807</v>
      </c>
      <c r="X27" s="51">
        <v>0.37500000000000028</v>
      </c>
      <c r="Y27" s="36">
        <v>0.37847222222222249</v>
      </c>
      <c r="Z27" s="36">
        <v>0.3819444444444447</v>
      </c>
      <c r="AA27" s="51">
        <v>0.38541666666666691</v>
      </c>
      <c r="AB27" s="36">
        <v>0.38888888888888912</v>
      </c>
      <c r="AC27" s="36">
        <v>0.39236111111111133</v>
      </c>
      <c r="AD27" s="51">
        <v>0.39583333333333354</v>
      </c>
      <c r="AE27" s="36">
        <v>0.39930555555555575</v>
      </c>
      <c r="AF27" s="36">
        <v>0.40277777777777796</v>
      </c>
      <c r="AG27" s="51">
        <v>0.40625000000000017</v>
      </c>
      <c r="AH27" s="36">
        <v>0.40972222222222238</v>
      </c>
      <c r="AI27" s="36">
        <v>0.41319444444444459</v>
      </c>
      <c r="AJ27" s="51">
        <v>0.4166666666666668</v>
      </c>
      <c r="AK27" s="36">
        <v>0.42013888888888901</v>
      </c>
      <c r="AL27" s="36">
        <v>0.42361111111111122</v>
      </c>
      <c r="AM27" s="51">
        <v>0.42708333333333343</v>
      </c>
      <c r="AN27" s="36">
        <v>0.43055555555555564</v>
      </c>
      <c r="AO27" s="36">
        <v>0.43402777777777785</v>
      </c>
      <c r="AP27" s="51">
        <v>0.43750000000000006</v>
      </c>
      <c r="AQ27" s="36">
        <v>0.44097222222222227</v>
      </c>
      <c r="AR27" s="36">
        <v>0.44444444444444448</v>
      </c>
      <c r="AS27" s="51">
        <v>0.44791666666666669</v>
      </c>
      <c r="AT27" s="36">
        <v>0.4513888888888889</v>
      </c>
      <c r="AU27" s="36">
        <v>0.4548611111111111</v>
      </c>
      <c r="AV27" s="51">
        <v>0.45833333333333331</v>
      </c>
      <c r="AW27" s="36">
        <v>0.46180555555555558</v>
      </c>
      <c r="AX27" s="36">
        <v>0.46527777777777779</v>
      </c>
      <c r="AY27" s="51">
        <v>0.46875</v>
      </c>
      <c r="AZ27" s="36">
        <v>0.47222222222222227</v>
      </c>
      <c r="BA27" s="36">
        <v>0.47569444444444448</v>
      </c>
      <c r="BB27" s="51">
        <v>0.47916666666666669</v>
      </c>
      <c r="BC27" s="36">
        <v>0.48263888888888895</v>
      </c>
      <c r="BD27" s="36">
        <v>0.48611111111111116</v>
      </c>
      <c r="BE27" s="51">
        <v>0.48958333333333337</v>
      </c>
      <c r="BF27" s="36">
        <v>0.49305555555555564</v>
      </c>
      <c r="BG27" s="36">
        <v>0.49652777777777785</v>
      </c>
      <c r="BH27" s="51">
        <v>0.5</v>
      </c>
      <c r="BI27" s="36">
        <v>0.50347222222222232</v>
      </c>
      <c r="BJ27" s="36">
        <v>0.50694444444444453</v>
      </c>
      <c r="BK27" s="51">
        <v>0.51041666666666674</v>
      </c>
      <c r="BL27" s="36">
        <v>0.51388888888888895</v>
      </c>
      <c r="BM27" s="36">
        <v>0.51736111111111116</v>
      </c>
      <c r="BN27" s="51">
        <v>0.52083333333333337</v>
      </c>
      <c r="BO27" s="36">
        <v>0.52430555555555569</v>
      </c>
      <c r="BP27" s="36">
        <v>0.5277777777777779</v>
      </c>
      <c r="BQ27" s="51">
        <v>0.53125000000000011</v>
      </c>
      <c r="BR27" s="36">
        <v>0.53472222222222232</v>
      </c>
      <c r="BS27" s="36">
        <v>0.53819444444444453</v>
      </c>
      <c r="BT27" s="51">
        <v>0.54166666666666674</v>
      </c>
      <c r="BU27" s="36">
        <v>0.54513888888888895</v>
      </c>
      <c r="BV27" s="36">
        <v>0.54861111111111116</v>
      </c>
      <c r="BW27" s="51">
        <v>0.55208333333333337</v>
      </c>
      <c r="BX27" s="36">
        <v>0.55555555555555558</v>
      </c>
      <c r="BY27" s="36">
        <v>0.55902777777777779</v>
      </c>
      <c r="BZ27" s="51">
        <v>0.5625</v>
      </c>
      <c r="CA27" s="36">
        <v>0.56597222222222221</v>
      </c>
      <c r="CB27" s="36">
        <v>0.56944444444444442</v>
      </c>
      <c r="CC27" s="51">
        <v>0.57291666666666663</v>
      </c>
      <c r="CD27" s="36">
        <v>0.57638888888888884</v>
      </c>
      <c r="CE27" s="36">
        <v>0.57986111111111105</v>
      </c>
      <c r="CF27" s="51">
        <v>0.58333333333333326</v>
      </c>
      <c r="CG27" s="36">
        <v>0.58680555555555547</v>
      </c>
      <c r="CH27" s="36">
        <v>0.59027777777777768</v>
      </c>
      <c r="CI27" s="51">
        <v>0.59374999999999989</v>
      </c>
      <c r="CJ27" s="36">
        <v>0.5972222222222221</v>
      </c>
      <c r="CK27" s="36">
        <v>0.60069444444444431</v>
      </c>
      <c r="CL27" s="51">
        <v>0.60416666666666652</v>
      </c>
      <c r="CM27" s="36">
        <v>0.60763888888888873</v>
      </c>
      <c r="CN27" s="36">
        <v>0.61111111111111094</v>
      </c>
      <c r="CO27" s="51">
        <v>0.61458333333333315</v>
      </c>
      <c r="CP27" s="36">
        <v>0.61805555555555536</v>
      </c>
      <c r="CQ27" s="36">
        <v>0.62152777777777757</v>
      </c>
      <c r="CR27" s="51">
        <v>0.62499999999999978</v>
      </c>
      <c r="CS27" s="36">
        <v>0.62847222222222199</v>
      </c>
      <c r="CT27" s="36">
        <v>0.6319444444444442</v>
      </c>
      <c r="CU27" s="51">
        <v>0.63541666666666641</v>
      </c>
      <c r="CV27" s="36">
        <v>0.63888888888888862</v>
      </c>
      <c r="CW27" s="36">
        <v>0.64236111111111083</v>
      </c>
      <c r="CX27" s="51">
        <v>0.64583333333333304</v>
      </c>
      <c r="CY27" s="36">
        <v>0.64930555555555525</v>
      </c>
      <c r="CZ27" s="36">
        <v>0.65277777777777746</v>
      </c>
      <c r="DA27" s="51">
        <v>0.65624999999999967</v>
      </c>
      <c r="DB27" s="36">
        <v>0.65972222222222188</v>
      </c>
      <c r="DC27" s="36">
        <v>0.66319444444444409</v>
      </c>
      <c r="DD27" s="51">
        <v>0.6666666666666663</v>
      </c>
      <c r="DE27" s="36">
        <v>0.67013888888888851</v>
      </c>
      <c r="DF27" s="36">
        <v>0.67361111111111072</v>
      </c>
      <c r="DG27" s="51">
        <v>0.67708333333333293</v>
      </c>
      <c r="DH27" s="36">
        <v>0.68055555555555514</v>
      </c>
      <c r="DI27" s="36">
        <v>0.68402777777777735</v>
      </c>
      <c r="DJ27" s="51">
        <v>0.68749999999999956</v>
      </c>
      <c r="DK27" s="36">
        <v>0.69097222222222177</v>
      </c>
      <c r="DL27" s="36">
        <v>0.69444444444444398</v>
      </c>
      <c r="DM27" s="51">
        <v>0.69791666666666619</v>
      </c>
      <c r="DN27" s="36">
        <v>0.7013888888888884</v>
      </c>
      <c r="DO27" s="36">
        <v>0.70486111111111061</v>
      </c>
      <c r="DP27" s="51">
        <v>0.70833333333333282</v>
      </c>
      <c r="DQ27" s="36">
        <v>0.71180555555555503</v>
      </c>
      <c r="DR27" s="36">
        <v>0.71527777777777724</v>
      </c>
      <c r="DS27" s="51">
        <v>0.71874999999999944</v>
      </c>
      <c r="DT27" s="36">
        <v>0.72222222222222165</v>
      </c>
      <c r="DU27" s="36">
        <v>0.72569444444444386</v>
      </c>
      <c r="DV27" s="51">
        <v>0.72916666666666607</v>
      </c>
      <c r="DW27" s="36">
        <v>0.73263888888888828</v>
      </c>
      <c r="DX27" s="36">
        <v>0.73611111111111049</v>
      </c>
      <c r="DY27" s="51">
        <v>0.7395833333333327</v>
      </c>
      <c r="DZ27" s="36">
        <v>0.74305555555555491</v>
      </c>
      <c r="EA27" s="36">
        <v>0.74652777777777712</v>
      </c>
      <c r="EB27" s="51">
        <v>0.74999999999999933</v>
      </c>
      <c r="EC27" s="36">
        <v>0.75347222222222154</v>
      </c>
      <c r="ED27" s="36">
        <v>0.75694444444444375</v>
      </c>
      <c r="EE27" s="51">
        <v>0.76041666666666596</v>
      </c>
      <c r="EF27" s="36">
        <v>0.76388888888888817</v>
      </c>
      <c r="EG27" s="36">
        <v>0.76736111111111038</v>
      </c>
      <c r="EH27" s="51">
        <v>0.77083333333333259</v>
      </c>
      <c r="EI27" s="36">
        <v>0.7743055555555548</v>
      </c>
      <c r="EJ27" s="36">
        <v>0.77777777777777701</v>
      </c>
      <c r="EK27" s="51">
        <v>0.78124999999999922</v>
      </c>
      <c r="EL27" s="36">
        <v>0.78472222222222143</v>
      </c>
      <c r="EM27" s="36">
        <v>0.78819444444444364</v>
      </c>
      <c r="EN27" s="51">
        <v>0.79166666666666585</v>
      </c>
      <c r="EO27" s="36">
        <v>0.79513888888888806</v>
      </c>
      <c r="EP27" s="36">
        <v>0.79861111111111027</v>
      </c>
      <c r="EQ27" s="51">
        <v>0.80208333333333248</v>
      </c>
      <c r="ER27" s="36">
        <v>0.80555555555555469</v>
      </c>
      <c r="ES27" s="36">
        <v>0.8090277777777769</v>
      </c>
      <c r="ET27" s="51">
        <v>0.81249999999999911</v>
      </c>
      <c r="EU27" s="36">
        <v>0.81597222222222132</v>
      </c>
      <c r="EV27" s="36">
        <v>0.81944444444444353</v>
      </c>
      <c r="EW27" s="36">
        <v>0.82638888888888795</v>
      </c>
      <c r="EX27" s="36">
        <v>0.82986111111111016</v>
      </c>
      <c r="EY27" s="51">
        <v>0.83333333333333237</v>
      </c>
      <c r="EZ27" s="36">
        <v>0.83680555555555458</v>
      </c>
      <c r="FA27" s="36">
        <v>0.84027777777777679</v>
      </c>
      <c r="FB27" s="51">
        <v>0.84374999999999989</v>
      </c>
      <c r="FC27" s="36">
        <v>0.84722222222222121</v>
      </c>
      <c r="FD27" s="36">
        <v>0.85069444444444342</v>
      </c>
      <c r="FE27" s="51">
        <v>0.85416666666666563</v>
      </c>
      <c r="FF27" s="36">
        <v>0.85763888888888784</v>
      </c>
      <c r="FG27" s="36">
        <v>0.86111111111111105</v>
      </c>
      <c r="FH27" s="51">
        <v>0.86458333333333326</v>
      </c>
      <c r="FI27" s="36">
        <v>0.86805555555555447</v>
      </c>
      <c r="FJ27" s="36">
        <v>0.87291666666666656</v>
      </c>
      <c r="FK27" s="36">
        <v>0.87847222222222465</v>
      </c>
      <c r="FL27" s="36">
        <v>0.88333333333333319</v>
      </c>
      <c r="FM27" s="36">
        <v>0.88888888888889661</v>
      </c>
      <c r="FN27" s="36">
        <v>0.89374999999999982</v>
      </c>
      <c r="FO27" s="36">
        <v>0.89930555555556868</v>
      </c>
      <c r="FP27" s="36">
        <v>0.90416666666666656</v>
      </c>
      <c r="FQ27" s="36">
        <v>0.90972222222224064</v>
      </c>
      <c r="FR27" s="36">
        <v>0.91458333333333319</v>
      </c>
      <c r="FS27" s="36">
        <v>0.92013888888891271</v>
      </c>
      <c r="FT27" s="36">
        <v>0.92499999999999982</v>
      </c>
      <c r="FU27" s="36">
        <v>0.93055555555558467</v>
      </c>
      <c r="FV27" s="36">
        <v>0.9409722222222221</v>
      </c>
      <c r="FW27" s="36">
        <v>0.95138888888888873</v>
      </c>
      <c r="FX27" s="43">
        <v>0.96180555555555569</v>
      </c>
      <c r="FY27" s="43">
        <v>0.97222222222222165</v>
      </c>
      <c r="FZ27" s="43">
        <v>0.98263888888888862</v>
      </c>
      <c r="GA27" s="43">
        <v>0.99305555555555569</v>
      </c>
      <c r="GB27" s="43">
        <v>1.0034722222222217</v>
      </c>
      <c r="GC27" s="43">
        <v>1.0138888888888886</v>
      </c>
      <c r="GD27" s="43">
        <v>1.0243055555555549</v>
      </c>
      <c r="GE27" s="43">
        <v>1.0347222222222181</v>
      </c>
      <c r="GF27" s="43">
        <v>1.0451388888888882</v>
      </c>
      <c r="GG27" s="43">
        <v>1.0638888888888893</v>
      </c>
      <c r="GH27" s="43">
        <v>1.0826388888888894</v>
      </c>
      <c r="GI27" s="36"/>
      <c r="GJ27" s="36"/>
    </row>
    <row r="28" spans="1:198" hidden="1" x14ac:dyDescent="0.25">
      <c r="B28" s="69"/>
      <c r="C28" s="69">
        <f t="shared" ref="C28" si="178">MOD(C27-B27,1)</f>
        <v>1.0416666666665964E-2</v>
      </c>
      <c r="D28" s="69">
        <f t="shared" ref="D28" si="179">MOD(D27-C27,1)</f>
        <v>1.0416666666667018E-2</v>
      </c>
      <c r="E28" s="69">
        <f t="shared" ref="E28" si="180">MOD(E27-D27,1)</f>
        <v>1.0416666666667018E-2</v>
      </c>
      <c r="F28" s="69">
        <f t="shared" ref="F28" si="181">MOD(F27-E27,1)</f>
        <v>1.0416666666665964E-2</v>
      </c>
      <c r="G28" s="69">
        <f t="shared" ref="G28" si="182">MOD(G27-F27,1)</f>
        <v>1.0416666666667018E-2</v>
      </c>
      <c r="H28" s="69">
        <f t="shared" ref="H28" si="183">MOD(H27-G27,1)</f>
        <v>6.9444444444445308E-3</v>
      </c>
      <c r="I28" s="69">
        <f t="shared" ref="I28" si="184">MOD(I27-H27,1)</f>
        <v>6.9444444444444198E-3</v>
      </c>
      <c r="J28" s="69">
        <f t="shared" ref="J28" si="185">MOD(J27-I27,1)</f>
        <v>6.9444444444444753E-3</v>
      </c>
      <c r="K28" s="69">
        <f t="shared" ref="K28" si="186">MOD(K27-J27,1)</f>
        <v>6.9444444444444753E-3</v>
      </c>
      <c r="L28" s="69">
        <f t="shared" ref="L28" si="187">MOD(L27-K27,1)</f>
        <v>6.9444444444444198E-3</v>
      </c>
      <c r="M28" s="69">
        <f t="shared" ref="M28" si="188">MOD(M27-L27,1)</f>
        <v>6.9444444444449194E-3</v>
      </c>
      <c r="N28" s="69">
        <f t="shared" ref="N28" si="189">MOD(N27-M27,1)</f>
        <v>3.4722222222222099E-3</v>
      </c>
      <c r="O28" s="69">
        <f t="shared" ref="O28" si="190">MOD(O27-N27,1)</f>
        <v>3.4722222222222099E-3</v>
      </c>
      <c r="P28" s="69">
        <f t="shared" ref="P28" si="191">MOD(P27-O27,1)</f>
        <v>3.4722222222222099E-3</v>
      </c>
      <c r="Q28" s="69">
        <f t="shared" ref="Q28" si="192">MOD(Q27-P27,1)</f>
        <v>3.4722222222222099E-3</v>
      </c>
      <c r="R28" s="69">
        <f t="shared" ref="R28" si="193">MOD(R27-Q27,1)</f>
        <v>3.4722222222222099E-3</v>
      </c>
      <c r="S28" s="69">
        <f t="shared" ref="S28" si="194">MOD(S27-R27,1)</f>
        <v>3.4722222222222099E-3</v>
      </c>
      <c r="T28" s="69">
        <f t="shared" ref="T28" si="195">MOD(T27-S27,1)</f>
        <v>3.4722222222222099E-3</v>
      </c>
      <c r="U28" s="69">
        <f t="shared" ref="U28" si="196">MOD(U27-T27,1)</f>
        <v>3.4722222222222099E-3</v>
      </c>
      <c r="V28" s="69">
        <f t="shared" ref="V28" si="197">MOD(V27-U27,1)</f>
        <v>3.4722222222222099E-3</v>
      </c>
      <c r="W28" s="69">
        <f t="shared" ref="W28" si="198">MOD(W27-V27,1)</f>
        <v>3.4722222222222099E-3</v>
      </c>
      <c r="X28" s="69">
        <f t="shared" ref="X28" si="199">MOD(X27-W27,1)</f>
        <v>3.4722222222222099E-3</v>
      </c>
      <c r="Y28" s="69">
        <f t="shared" ref="Y28" si="200">MOD(Y27-X27,1)</f>
        <v>3.4722222222222099E-3</v>
      </c>
      <c r="Z28" s="69">
        <f t="shared" ref="Z28" si="201">MOD(Z27-Y27,1)</f>
        <v>3.4722222222222099E-3</v>
      </c>
      <c r="AA28" s="69">
        <f t="shared" ref="AA28" si="202">MOD(AA27-Z27,1)</f>
        <v>3.4722222222222099E-3</v>
      </c>
      <c r="AB28" s="69">
        <f t="shared" ref="AB28" si="203">MOD(AB27-AA27,1)</f>
        <v>3.4722222222222099E-3</v>
      </c>
      <c r="AC28" s="69">
        <f t="shared" ref="AC28" si="204">MOD(AC27-AB27,1)</f>
        <v>3.4722222222222099E-3</v>
      </c>
      <c r="AD28" s="69">
        <f t="shared" ref="AD28" si="205">MOD(AD27-AC27,1)</f>
        <v>3.4722222222222099E-3</v>
      </c>
      <c r="AE28" s="69">
        <f t="shared" ref="AE28" si="206">MOD(AE27-AD27,1)</f>
        <v>3.4722222222222099E-3</v>
      </c>
      <c r="AF28" s="69">
        <f t="shared" ref="AF28" si="207">MOD(AF27-AE27,1)</f>
        <v>3.4722222222222099E-3</v>
      </c>
      <c r="AG28" s="69">
        <f t="shared" ref="AG28" si="208">MOD(AG27-AF27,1)</f>
        <v>3.4722222222222099E-3</v>
      </c>
      <c r="AH28" s="69">
        <f t="shared" ref="AH28" si="209">MOD(AH27-AG27,1)</f>
        <v>3.4722222222222099E-3</v>
      </c>
      <c r="AI28" s="69">
        <f t="shared" ref="AI28" si="210">MOD(AI27-AH27,1)</f>
        <v>3.4722222222222099E-3</v>
      </c>
      <c r="AJ28" s="69">
        <f t="shared" ref="AJ28" si="211">MOD(AJ27-AI27,1)</f>
        <v>3.4722222222222099E-3</v>
      </c>
      <c r="AK28" s="69">
        <f t="shared" ref="AK28" si="212">MOD(AK27-AJ27,1)</f>
        <v>3.4722222222222099E-3</v>
      </c>
      <c r="AL28" s="69">
        <f t="shared" ref="AL28" si="213">MOD(AL27-AK27,1)</f>
        <v>3.4722222222222099E-3</v>
      </c>
      <c r="AM28" s="69">
        <f t="shared" ref="AM28" si="214">MOD(AM27-AL27,1)</f>
        <v>3.4722222222222099E-3</v>
      </c>
      <c r="AN28" s="69">
        <f t="shared" ref="AN28" si="215">MOD(AN27-AM27,1)</f>
        <v>3.4722222222222099E-3</v>
      </c>
      <c r="AO28" s="69">
        <f t="shared" ref="AO28" si="216">MOD(AO27-AN27,1)</f>
        <v>3.4722222222222099E-3</v>
      </c>
      <c r="AP28" s="69">
        <f t="shared" ref="AP28" si="217">MOD(AP27-AO27,1)</f>
        <v>3.4722222222222099E-3</v>
      </c>
      <c r="AQ28" s="69">
        <f t="shared" ref="AQ28" si="218">MOD(AQ27-AP27,1)</f>
        <v>3.4722222222222099E-3</v>
      </c>
      <c r="AR28" s="69">
        <f t="shared" ref="AR28" si="219">MOD(AR27-AQ27,1)</f>
        <v>3.4722222222222099E-3</v>
      </c>
      <c r="AS28" s="69">
        <f t="shared" ref="AS28" si="220">MOD(AS27-AR27,1)</f>
        <v>3.4722222222222099E-3</v>
      </c>
      <c r="AT28" s="69">
        <f t="shared" ref="AT28" si="221">MOD(AT27-AS27,1)</f>
        <v>3.4722222222222099E-3</v>
      </c>
      <c r="AU28" s="69">
        <f t="shared" ref="AU28" si="222">MOD(AU27-AT27,1)</f>
        <v>3.4722222222222099E-3</v>
      </c>
      <c r="AV28" s="69">
        <f t="shared" ref="AV28" si="223">MOD(AV27-AU27,1)</f>
        <v>3.4722222222222099E-3</v>
      </c>
      <c r="AW28" s="69">
        <f t="shared" ref="AW28" si="224">MOD(AW27-AV27,1)</f>
        <v>3.4722222222222654E-3</v>
      </c>
      <c r="AX28" s="69">
        <f t="shared" ref="AX28" si="225">MOD(AX27-AW27,1)</f>
        <v>3.4722222222222099E-3</v>
      </c>
      <c r="AY28" s="69">
        <f t="shared" ref="AY28" si="226">MOD(AY27-AX27,1)</f>
        <v>3.4722222222222099E-3</v>
      </c>
      <c r="AZ28" s="69">
        <f t="shared" ref="AZ28" si="227">MOD(AZ27-AY27,1)</f>
        <v>3.4722222222222654E-3</v>
      </c>
      <c r="BA28" s="69">
        <f t="shared" ref="BA28" si="228">MOD(BA27-AZ27,1)</f>
        <v>3.4722222222222099E-3</v>
      </c>
      <c r="BB28" s="69">
        <f t="shared" ref="BB28" si="229">MOD(BB27-BA27,1)</f>
        <v>3.4722222222222099E-3</v>
      </c>
      <c r="BC28" s="69">
        <f t="shared" ref="BC28" si="230">MOD(BC27-BB27,1)</f>
        <v>3.4722222222222654E-3</v>
      </c>
      <c r="BD28" s="69">
        <f t="shared" ref="BD28" si="231">MOD(BD27-BC27,1)</f>
        <v>3.4722222222222099E-3</v>
      </c>
      <c r="BE28" s="69">
        <f t="shared" ref="BE28" si="232">MOD(BE27-BD27,1)</f>
        <v>3.4722222222222099E-3</v>
      </c>
      <c r="BF28" s="69">
        <f t="shared" ref="BF28" si="233">MOD(BF27-BE27,1)</f>
        <v>3.4722222222222654E-3</v>
      </c>
      <c r="BG28" s="69">
        <f t="shared" ref="BG28" si="234">MOD(BG27-BF27,1)</f>
        <v>3.4722222222222099E-3</v>
      </c>
      <c r="BH28" s="69">
        <f t="shared" ref="BH28" si="235">MOD(BH27-BG27,1)</f>
        <v>3.4722222222221544E-3</v>
      </c>
      <c r="BI28" s="69">
        <f t="shared" ref="BI28" si="236">MOD(BI27-BH27,1)</f>
        <v>3.4722222222223209E-3</v>
      </c>
      <c r="BJ28" s="69">
        <f t="shared" ref="BJ28" si="237">MOD(BJ27-BI27,1)</f>
        <v>3.4722222222222099E-3</v>
      </c>
      <c r="BK28" s="69">
        <f t="shared" ref="BK28" si="238">MOD(BK27-BJ27,1)</f>
        <v>3.4722222222222099E-3</v>
      </c>
      <c r="BL28" s="69">
        <f t="shared" ref="BL28" si="239">MOD(BL27-BK27,1)</f>
        <v>3.4722222222222099E-3</v>
      </c>
      <c r="BM28" s="69">
        <f t="shared" ref="BM28" si="240">MOD(BM27-BL27,1)</f>
        <v>3.4722222222222099E-3</v>
      </c>
      <c r="BN28" s="69">
        <f t="shared" ref="BN28" si="241">MOD(BN27-BM27,1)</f>
        <v>3.4722222222222099E-3</v>
      </c>
      <c r="BO28" s="69">
        <f t="shared" ref="BO28" si="242">MOD(BO27-BN27,1)</f>
        <v>3.4722222222223209E-3</v>
      </c>
      <c r="BP28" s="69">
        <f t="shared" ref="BP28" si="243">MOD(BP27-BO27,1)</f>
        <v>3.4722222222222099E-3</v>
      </c>
      <c r="BQ28" s="69">
        <f t="shared" ref="BQ28" si="244">MOD(BQ27-BP27,1)</f>
        <v>3.4722222222222099E-3</v>
      </c>
      <c r="BR28" s="69">
        <f t="shared" ref="BR28" si="245">MOD(BR27-BQ27,1)</f>
        <v>3.4722222222222099E-3</v>
      </c>
      <c r="BS28" s="69">
        <f t="shared" ref="BS28" si="246">MOD(BS27-BR27,1)</f>
        <v>3.4722222222222099E-3</v>
      </c>
      <c r="BT28" s="69">
        <f t="shared" ref="BT28" si="247">MOD(BT27-BS27,1)</f>
        <v>3.4722222222222099E-3</v>
      </c>
      <c r="BU28" s="69">
        <f t="shared" ref="BU28" si="248">MOD(BU27-BT27,1)</f>
        <v>3.4722222222222099E-3</v>
      </c>
      <c r="BV28" s="69">
        <f t="shared" ref="BV28" si="249">MOD(BV27-BU27,1)</f>
        <v>3.4722222222222099E-3</v>
      </c>
      <c r="BW28" s="69">
        <f t="shared" ref="BW28" si="250">MOD(BW27-BV27,1)</f>
        <v>3.4722222222222099E-3</v>
      </c>
      <c r="BX28" s="69">
        <f t="shared" ref="BX28" si="251">MOD(BX27-BW27,1)</f>
        <v>3.4722222222222099E-3</v>
      </c>
      <c r="BY28" s="69">
        <f t="shared" ref="BY28" si="252">MOD(BY27-BX27,1)</f>
        <v>3.4722222222222099E-3</v>
      </c>
      <c r="BZ28" s="69">
        <f t="shared" ref="BZ28" si="253">MOD(BZ27-BY27,1)</f>
        <v>3.4722222222222099E-3</v>
      </c>
      <c r="CA28" s="69">
        <f t="shared" ref="CA28" si="254">MOD(CA27-BZ27,1)</f>
        <v>3.4722222222222099E-3</v>
      </c>
      <c r="CB28" s="69">
        <f t="shared" ref="CB28" si="255">MOD(CB27-CA27,1)</f>
        <v>3.4722222222222099E-3</v>
      </c>
      <c r="CC28" s="69">
        <f t="shared" ref="CC28" si="256">MOD(CC27-CB27,1)</f>
        <v>3.4722222222222099E-3</v>
      </c>
      <c r="CD28" s="69">
        <f t="shared" ref="CD28" si="257">MOD(CD27-CC27,1)</f>
        <v>3.4722222222222099E-3</v>
      </c>
      <c r="CE28" s="69">
        <f t="shared" ref="CE28" si="258">MOD(CE27-CD27,1)</f>
        <v>3.4722222222222099E-3</v>
      </c>
      <c r="CF28" s="69">
        <f t="shared" ref="CF28" si="259">MOD(CF27-CE27,1)</f>
        <v>3.4722222222222099E-3</v>
      </c>
      <c r="CG28" s="69">
        <f t="shared" ref="CG28" si="260">MOD(CG27-CF27,1)</f>
        <v>3.4722222222222099E-3</v>
      </c>
      <c r="CH28" s="69">
        <f t="shared" ref="CH28" si="261">MOD(CH27-CG27,1)</f>
        <v>3.4722222222222099E-3</v>
      </c>
      <c r="CI28" s="69">
        <f t="shared" ref="CI28" si="262">MOD(CI27-CH27,1)</f>
        <v>3.4722222222222099E-3</v>
      </c>
      <c r="CJ28" s="69">
        <f t="shared" ref="CJ28" si="263">MOD(CJ27-CI27,1)</f>
        <v>3.4722222222222099E-3</v>
      </c>
      <c r="CK28" s="69">
        <f t="shared" ref="CK28" si="264">MOD(CK27-CJ27,1)</f>
        <v>3.4722222222222099E-3</v>
      </c>
      <c r="CL28" s="69">
        <f t="shared" ref="CL28" si="265">MOD(CL27-CK27,1)</f>
        <v>3.4722222222222099E-3</v>
      </c>
      <c r="CM28" s="69">
        <f t="shared" ref="CM28" si="266">MOD(CM27-CL27,1)</f>
        <v>3.4722222222222099E-3</v>
      </c>
      <c r="CN28" s="69">
        <f t="shared" ref="CN28" si="267">MOD(CN27-CM27,1)</f>
        <v>3.4722222222222099E-3</v>
      </c>
      <c r="CO28" s="69">
        <f t="shared" ref="CO28" si="268">MOD(CO27-CN27,1)</f>
        <v>3.4722222222222099E-3</v>
      </c>
      <c r="CP28" s="69">
        <f t="shared" ref="CP28" si="269">MOD(CP27-CO27,1)</f>
        <v>3.4722222222222099E-3</v>
      </c>
      <c r="CQ28" s="69">
        <f t="shared" ref="CQ28" si="270">MOD(CQ27-CP27,1)</f>
        <v>3.4722222222222099E-3</v>
      </c>
      <c r="CR28" s="69">
        <f t="shared" ref="CR28" si="271">MOD(CR27-CQ27,1)</f>
        <v>3.4722222222222099E-3</v>
      </c>
      <c r="CS28" s="69">
        <f t="shared" ref="CS28" si="272">MOD(CS27-CR27,1)</f>
        <v>3.4722222222222099E-3</v>
      </c>
      <c r="CT28" s="69">
        <f t="shared" ref="CT28" si="273">MOD(CT27-CS27,1)</f>
        <v>3.4722222222222099E-3</v>
      </c>
      <c r="CU28" s="69">
        <f t="shared" ref="CU28" si="274">MOD(CU27-CT27,1)</f>
        <v>3.4722222222222099E-3</v>
      </c>
      <c r="CV28" s="69">
        <f t="shared" ref="CV28" si="275">MOD(CV27-CU27,1)</f>
        <v>3.4722222222222099E-3</v>
      </c>
      <c r="CW28" s="69">
        <f t="shared" ref="CW28" si="276">MOD(CW27-CV27,1)</f>
        <v>3.4722222222222099E-3</v>
      </c>
      <c r="CX28" s="69">
        <f t="shared" ref="CX28" si="277">MOD(CX27-CW27,1)</f>
        <v>3.4722222222222099E-3</v>
      </c>
      <c r="CY28" s="69">
        <f t="shared" ref="CY28" si="278">MOD(CY27-CX27,1)</f>
        <v>3.4722222222222099E-3</v>
      </c>
      <c r="CZ28" s="69">
        <f t="shared" ref="CZ28" si="279">MOD(CZ27-CY27,1)</f>
        <v>3.4722222222222099E-3</v>
      </c>
      <c r="DA28" s="69">
        <f t="shared" ref="DA28" si="280">MOD(DA27-CZ27,1)</f>
        <v>3.4722222222222099E-3</v>
      </c>
      <c r="DB28" s="69">
        <f t="shared" ref="DB28" si="281">MOD(DB27-DA27,1)</f>
        <v>3.4722222222222099E-3</v>
      </c>
      <c r="DC28" s="69">
        <f t="shared" ref="DC28" si="282">MOD(DC27-DB27,1)</f>
        <v>3.4722222222222099E-3</v>
      </c>
      <c r="DD28" s="69">
        <f t="shared" ref="DD28" si="283">MOD(DD27-DC27,1)</f>
        <v>3.4722222222222099E-3</v>
      </c>
      <c r="DE28" s="69">
        <f t="shared" ref="DE28" si="284">MOD(DE27-DD27,1)</f>
        <v>3.4722222222222099E-3</v>
      </c>
      <c r="DF28" s="69">
        <f t="shared" ref="DF28" si="285">MOD(DF27-DE27,1)</f>
        <v>3.4722222222222099E-3</v>
      </c>
      <c r="DG28" s="69">
        <f t="shared" ref="DG28" si="286">MOD(DG27-DF27,1)</f>
        <v>3.4722222222222099E-3</v>
      </c>
      <c r="DH28" s="69">
        <f t="shared" ref="DH28" si="287">MOD(DH27-DG27,1)</f>
        <v>3.4722222222222099E-3</v>
      </c>
      <c r="DI28" s="69">
        <f t="shared" ref="DI28" si="288">MOD(DI27-DH27,1)</f>
        <v>3.4722222222222099E-3</v>
      </c>
      <c r="DJ28" s="69">
        <f t="shared" ref="DJ28" si="289">MOD(DJ27-DI27,1)</f>
        <v>3.4722222222222099E-3</v>
      </c>
      <c r="DK28" s="69">
        <f t="shared" ref="DK28" si="290">MOD(DK27-DJ27,1)</f>
        <v>3.4722222222222099E-3</v>
      </c>
      <c r="DL28" s="69">
        <f t="shared" ref="DL28" si="291">MOD(DL27-DK27,1)</f>
        <v>3.4722222222222099E-3</v>
      </c>
      <c r="DM28" s="69">
        <f t="shared" ref="DM28" si="292">MOD(DM27-DL27,1)</f>
        <v>3.4722222222222099E-3</v>
      </c>
      <c r="DN28" s="69">
        <f t="shared" ref="DN28" si="293">MOD(DN27-DM27,1)</f>
        <v>3.4722222222222099E-3</v>
      </c>
      <c r="DO28" s="69">
        <f t="shared" ref="DO28" si="294">MOD(DO27-DN27,1)</f>
        <v>3.4722222222222099E-3</v>
      </c>
      <c r="DP28" s="69">
        <f t="shared" ref="DP28" si="295">MOD(DP27-DO27,1)</f>
        <v>3.4722222222222099E-3</v>
      </c>
      <c r="DQ28" s="69">
        <f t="shared" ref="DQ28" si="296">MOD(DQ27-DP27,1)</f>
        <v>3.4722222222222099E-3</v>
      </c>
      <c r="DR28" s="69">
        <f t="shared" ref="DR28" si="297">MOD(DR27-DQ27,1)</f>
        <v>3.4722222222222099E-3</v>
      </c>
      <c r="DS28" s="69">
        <f t="shared" ref="DS28" si="298">MOD(DS27-DR27,1)</f>
        <v>3.4722222222222099E-3</v>
      </c>
      <c r="DT28" s="69">
        <f t="shared" ref="DT28" si="299">MOD(DT27-DS27,1)</f>
        <v>3.4722222222222099E-3</v>
      </c>
      <c r="DU28" s="69">
        <f t="shared" ref="DU28" si="300">MOD(DU27-DT27,1)</f>
        <v>3.4722222222222099E-3</v>
      </c>
      <c r="DV28" s="69">
        <f t="shared" ref="DV28" si="301">MOD(DV27-DU27,1)</f>
        <v>3.4722222222222099E-3</v>
      </c>
      <c r="DW28" s="69">
        <f t="shared" ref="DW28" si="302">MOD(DW27-DV27,1)</f>
        <v>3.4722222222222099E-3</v>
      </c>
      <c r="DX28" s="69">
        <f t="shared" ref="DX28" si="303">MOD(DX27-DW27,1)</f>
        <v>3.4722222222222099E-3</v>
      </c>
      <c r="DY28" s="69">
        <f t="shared" ref="DY28" si="304">MOD(DY27-DX27,1)</f>
        <v>3.4722222222222099E-3</v>
      </c>
      <c r="DZ28" s="69">
        <f t="shared" ref="DZ28" si="305">MOD(DZ27-DY27,1)</f>
        <v>3.4722222222222099E-3</v>
      </c>
      <c r="EA28" s="69">
        <f t="shared" ref="EA28" si="306">MOD(EA27-DZ27,1)</f>
        <v>3.4722222222222099E-3</v>
      </c>
      <c r="EB28" s="69">
        <f t="shared" ref="EB28" si="307">MOD(EB27-EA27,1)</f>
        <v>3.4722222222222099E-3</v>
      </c>
      <c r="EC28" s="69">
        <f t="shared" ref="EC28" si="308">MOD(EC27-EB27,1)</f>
        <v>3.4722222222222099E-3</v>
      </c>
      <c r="ED28" s="69">
        <f t="shared" ref="ED28" si="309">MOD(ED27-EC27,1)</f>
        <v>3.4722222222222099E-3</v>
      </c>
      <c r="EE28" s="69">
        <f t="shared" ref="EE28" si="310">MOD(EE27-ED27,1)</f>
        <v>3.4722222222222099E-3</v>
      </c>
      <c r="EF28" s="69">
        <f t="shared" ref="EF28" si="311">MOD(EF27-EE27,1)</f>
        <v>3.4722222222222099E-3</v>
      </c>
      <c r="EG28" s="69">
        <f t="shared" ref="EG28" si="312">MOD(EG27-EF27,1)</f>
        <v>3.4722222222222099E-3</v>
      </c>
      <c r="EH28" s="69">
        <f t="shared" ref="EH28" si="313">MOD(EH27-EG27,1)</f>
        <v>3.4722222222222099E-3</v>
      </c>
      <c r="EI28" s="69">
        <f t="shared" ref="EI28" si="314">MOD(EI27-EH27,1)</f>
        <v>3.4722222222222099E-3</v>
      </c>
      <c r="EJ28" s="69">
        <f t="shared" ref="EJ28" si="315">MOD(EJ27-EI27,1)</f>
        <v>3.4722222222222099E-3</v>
      </c>
      <c r="EK28" s="69">
        <f t="shared" ref="EK28" si="316">MOD(EK27-EJ27,1)</f>
        <v>3.4722222222222099E-3</v>
      </c>
      <c r="EL28" s="69">
        <f t="shared" ref="EL28" si="317">MOD(EL27-EK27,1)</f>
        <v>3.4722222222222099E-3</v>
      </c>
      <c r="EM28" s="69">
        <f t="shared" ref="EM28" si="318">MOD(EM27-EL27,1)</f>
        <v>3.4722222222222099E-3</v>
      </c>
      <c r="EN28" s="69">
        <f t="shared" ref="EN28" si="319">MOD(EN27-EM27,1)</f>
        <v>3.4722222222222099E-3</v>
      </c>
      <c r="EO28" s="69">
        <f t="shared" ref="EO28" si="320">MOD(EO27-EN27,1)</f>
        <v>3.4722222222222099E-3</v>
      </c>
      <c r="EP28" s="69">
        <f t="shared" ref="EP28" si="321">MOD(EP27-EO27,1)</f>
        <v>3.4722222222222099E-3</v>
      </c>
      <c r="EQ28" s="69">
        <f t="shared" ref="EQ28" si="322">MOD(EQ27-EP27,1)</f>
        <v>3.4722222222222099E-3</v>
      </c>
      <c r="ER28" s="69">
        <f t="shared" ref="ER28" si="323">MOD(ER27-EQ27,1)</f>
        <v>3.4722222222222099E-3</v>
      </c>
      <c r="ES28" s="69">
        <f t="shared" ref="ES28" si="324">MOD(ES27-ER27,1)</f>
        <v>3.4722222222222099E-3</v>
      </c>
      <c r="ET28" s="69">
        <f t="shared" ref="ET28" si="325">MOD(ET27-ES27,1)</f>
        <v>3.4722222222222099E-3</v>
      </c>
      <c r="EU28" s="69">
        <f t="shared" ref="EU28" si="326">MOD(EU27-ET27,1)</f>
        <v>3.4722222222222099E-3</v>
      </c>
      <c r="EV28" s="69">
        <f t="shared" ref="EV28" si="327">MOD(EV27-EU27,1)</f>
        <v>3.4722222222222099E-3</v>
      </c>
      <c r="EW28" s="69">
        <f t="shared" ref="EW28" si="328">MOD(EW27-EV27,1)</f>
        <v>6.9444444444444198E-3</v>
      </c>
      <c r="EX28" s="69">
        <f t="shared" ref="EX28" si="329">MOD(EX27-EW27,1)</f>
        <v>3.4722222222222099E-3</v>
      </c>
      <c r="EY28" s="69">
        <f t="shared" ref="EY28" si="330">MOD(EY27-EX27,1)</f>
        <v>3.4722222222222099E-3</v>
      </c>
      <c r="EZ28" s="69">
        <f t="shared" ref="EZ28" si="331">MOD(EZ27-EY27,1)</f>
        <v>3.4722222222222099E-3</v>
      </c>
      <c r="FA28" s="69">
        <f t="shared" ref="FA28" si="332">MOD(FA27-EZ27,1)</f>
        <v>3.4722222222222099E-3</v>
      </c>
      <c r="FB28" s="69">
        <f t="shared" ref="FB28" si="333">MOD(FB27-FA27,1)</f>
        <v>3.4722222222230981E-3</v>
      </c>
      <c r="FC28" s="69">
        <f t="shared" ref="FC28" si="334">MOD(FC27-FB27,1)</f>
        <v>3.4722222222213217E-3</v>
      </c>
      <c r="FD28" s="69">
        <f t="shared" ref="FD28" si="335">MOD(FD27-FC27,1)</f>
        <v>3.4722222222222099E-3</v>
      </c>
      <c r="FE28" s="69">
        <f t="shared" ref="FE28" si="336">MOD(FE27-FD27,1)</f>
        <v>3.4722222222222099E-3</v>
      </c>
      <c r="FF28" s="69">
        <f t="shared" ref="FF28" si="337">MOD(FF27-FE27,1)</f>
        <v>3.4722222222222099E-3</v>
      </c>
      <c r="FG28" s="69">
        <f t="shared" ref="FG28" si="338">MOD(FG27-FF27,1)</f>
        <v>3.4722222222232091E-3</v>
      </c>
      <c r="FH28" s="69">
        <f t="shared" ref="FH28" si="339">MOD(FH27-FG27,1)</f>
        <v>3.4722222222222099E-3</v>
      </c>
      <c r="FI28" s="69">
        <f t="shared" ref="FI28" si="340">MOD(FI27-FH27,1)</f>
        <v>3.4722222222212107E-3</v>
      </c>
      <c r="FJ28" s="69">
        <f t="shared" ref="FJ28" si="341">MOD(FJ27-FI27,1)</f>
        <v>4.861111111112093E-3</v>
      </c>
      <c r="FK28" s="69">
        <f t="shared" ref="FK28" si="342">MOD(FK27-FJ27,1)</f>
        <v>5.5555555555580893E-3</v>
      </c>
      <c r="FL28" s="69">
        <f t="shared" ref="FL28" si="343">MOD(FL27-FK27,1)</f>
        <v>4.8611111111085403E-3</v>
      </c>
      <c r="FM28" s="69">
        <f t="shared" ref="FM28" si="344">MOD(FM27-FL27,1)</f>
        <v>5.5555555555634184E-3</v>
      </c>
      <c r="FN28" s="69">
        <f t="shared" ref="FN28" si="345">MOD(FN27-FM27,1)</f>
        <v>4.8611111111032113E-3</v>
      </c>
      <c r="FO28" s="69">
        <f t="shared" ref="FO28" si="346">MOD(FO27-FN27,1)</f>
        <v>5.5555555555688585E-3</v>
      </c>
      <c r="FP28" s="69">
        <f t="shared" ref="FP28" si="347">MOD(FP27-FO27,1)</f>
        <v>4.8611111110978822E-3</v>
      </c>
      <c r="FQ28" s="69">
        <f t="shared" ref="FQ28" si="348">MOD(FQ27-FP27,1)</f>
        <v>5.5555555555740765E-3</v>
      </c>
      <c r="FR28" s="69">
        <f t="shared" ref="FR28" si="349">MOD(FR27-FQ27,1)</f>
        <v>4.8611111110925531E-3</v>
      </c>
      <c r="FS28" s="69">
        <f t="shared" ref="FS28" si="350">MOD(FS27-FR27,1)</f>
        <v>5.5555555555795166E-3</v>
      </c>
      <c r="FT28" s="69">
        <f t="shared" ref="FT28" si="351">MOD(FT27-FS27,1)</f>
        <v>4.861111111087113E-3</v>
      </c>
      <c r="FU28" s="69">
        <f t="shared" ref="FU28" si="352">MOD(FU27-FT27,1)</f>
        <v>5.5555555555848457E-3</v>
      </c>
      <c r="FV28" s="69">
        <f t="shared" ref="FV28" si="353">MOD(FV27-FU27,1)</f>
        <v>1.0416666666637431E-2</v>
      </c>
      <c r="FW28" s="69">
        <f t="shared" ref="FW28" si="354">MOD(FW27-FV27,1)</f>
        <v>1.041666666666663E-2</v>
      </c>
      <c r="FX28" s="69">
        <f t="shared" ref="FX28" si="355">MOD(FX27-FW27,1)</f>
        <v>1.0416666666666963E-2</v>
      </c>
      <c r="FY28" s="69">
        <f t="shared" ref="FY28" si="356">MOD(FY27-FX27,1)</f>
        <v>1.0416666666665964E-2</v>
      </c>
      <c r="FZ28" s="69">
        <f t="shared" ref="FZ28" si="357">MOD(FZ27-FY27,1)</f>
        <v>1.0416666666666963E-2</v>
      </c>
      <c r="GA28" s="69">
        <f t="shared" ref="GA28" si="358">MOD(GA27-FZ27,1)</f>
        <v>1.0416666666667074E-2</v>
      </c>
      <c r="GB28" s="69">
        <f t="shared" ref="GB28" si="359">MOD(GB27-GA27,1)</f>
        <v>1.0416666666665964E-2</v>
      </c>
      <c r="GC28" s="69">
        <f t="shared" ref="GC28" si="360">MOD(GC27-GB27,1)</f>
        <v>1.0416666666666963E-2</v>
      </c>
      <c r="GD28" s="69">
        <f t="shared" ref="GD28" si="361">MOD(GD27-GC27,1)</f>
        <v>1.0416666666666297E-2</v>
      </c>
      <c r="GE28" s="69">
        <f t="shared" ref="GE28" si="362">MOD(GE27-GD27,1)</f>
        <v>1.0416666666663188E-2</v>
      </c>
      <c r="GF28" s="69">
        <f t="shared" ref="GF28" si="363">MOD(GF27-GE27,1)</f>
        <v>1.0416666666670071E-2</v>
      </c>
      <c r="GG28" s="69">
        <f t="shared" ref="GG28" si="364">MOD(GG27-GF27,1)</f>
        <v>1.8750000000001155E-2</v>
      </c>
      <c r="GH28" s="69">
        <f t="shared" ref="GH28" si="365">MOD(GH27-GG27,1)</f>
        <v>1.8750000000000044E-2</v>
      </c>
      <c r="GO28" s="46"/>
      <c r="GP28" s="46"/>
    </row>
    <row r="29" spans="1:198" x14ac:dyDescent="0.25">
      <c r="E29" s="36"/>
      <c r="F29" s="36"/>
      <c r="G29" s="36"/>
      <c r="H29" s="36"/>
      <c r="I29" s="36"/>
      <c r="J29" s="36"/>
      <c r="K29" s="36"/>
      <c r="L29" s="36"/>
      <c r="M29" s="36"/>
      <c r="N29" s="36"/>
      <c r="GO29" s="46"/>
      <c r="GP29" s="46"/>
    </row>
    <row r="30" spans="1:198" x14ac:dyDescent="0.25">
      <c r="GO30" s="46"/>
      <c r="GP30" s="46"/>
    </row>
  </sheetData>
  <conditionalFormatting sqref="H2:GO2 B18:D18 F18:GN18">
    <cfRule type="cellIs" dxfId="35" priority="7" operator="equal">
      <formula>"Wc"</formula>
    </cfRule>
    <cfRule type="cellIs" dxfId="34" priority="8" operator="equal">
      <formula>"Bus"</formula>
    </cfRule>
  </conditionalFormatting>
  <conditionalFormatting sqref="GI18:GJ18">
    <cfRule type="cellIs" dxfId="33" priority="5" operator="equal">
      <formula>"Wc"</formula>
    </cfRule>
    <cfRule type="cellIs" dxfId="32" priority="6" operator="equal">
      <formula>"Bus"</formula>
    </cfRule>
  </conditionalFormatting>
  <conditionalFormatting sqref="E18">
    <cfRule type="cellIs" dxfId="31" priority="1" operator="equal">
      <formula>"Wc"</formula>
    </cfRule>
    <cfRule type="cellIs" dxfId="30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r:id="rId1"/>
  <headerFooter alignWithMargins="0">
    <oddHeader>&amp;L&amp;"Arial,Bold"&amp;14TRANSDEV&amp;C&amp;"Arial,Bold"&amp;12Route 83T1:   Rhodes - Hornsby   Limited stops&amp;R&amp;"Arial,Bold"&amp;12
&amp;F</oddHeader>
    <oddFooter>&amp;L&amp;"Arial,Bold"COMMERCIAL and CONFIDENTIAL&amp;R&amp;"Arial,Regular"&amp;8File: &amp;A &amp;F 
Printed &amp;D &amp;T 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B26"/>
  <sheetViews>
    <sheetView zoomScale="85" zoomScaleNormal="85" workbookViewId="0">
      <selection activeCell="C21" sqref="C21"/>
    </sheetView>
  </sheetViews>
  <sheetFormatPr defaultColWidth="9.109375" defaultRowHeight="13.2" x14ac:dyDescent="0.25"/>
  <cols>
    <col min="1" max="1" width="22.5546875" style="46" customWidth="1"/>
    <col min="2" max="2" width="8.33203125" style="46" bestFit="1" customWidth="1"/>
    <col min="3" max="7" width="8.109375" style="46" bestFit="1" customWidth="1"/>
    <col min="8" max="8" width="8.21875" style="46" bestFit="1" customWidth="1"/>
    <col min="9" max="85" width="5.6640625" style="46" customWidth="1"/>
    <col min="86" max="87" width="5.6640625" style="5" customWidth="1"/>
    <col min="88" max="141" width="5.6640625" style="46" customWidth="1"/>
    <col min="142" max="142" width="5.5546875" style="46" bestFit="1" customWidth="1"/>
    <col min="143" max="143" width="5.6640625" style="46" customWidth="1"/>
    <col min="144" max="145" width="4.5546875" style="46" bestFit="1" customWidth="1"/>
    <col min="146" max="195" width="5.6640625" style="46" customWidth="1"/>
    <col min="196" max="16384" width="9.109375" style="46"/>
  </cols>
  <sheetData>
    <row r="1" spans="1:158" s="48" customFormat="1" ht="13.8" x14ac:dyDescent="0.25">
      <c r="A1" s="6" t="s">
        <v>5</v>
      </c>
      <c r="B1" s="1" t="s">
        <v>32</v>
      </c>
      <c r="C1" s="1" t="s">
        <v>32</v>
      </c>
      <c r="D1" s="1" t="s">
        <v>32</v>
      </c>
      <c r="E1" s="1" t="s">
        <v>32</v>
      </c>
      <c r="F1" s="1" t="s">
        <v>32</v>
      </c>
      <c r="G1" s="1" t="s">
        <v>32</v>
      </c>
      <c r="H1" s="1" t="s">
        <v>32</v>
      </c>
      <c r="I1" s="1" t="s">
        <v>0</v>
      </c>
      <c r="J1" s="1" t="s">
        <v>32</v>
      </c>
      <c r="K1" s="1" t="s">
        <v>32</v>
      </c>
      <c r="L1" s="1" t="s">
        <v>32</v>
      </c>
      <c r="M1" s="1" t="s">
        <v>32</v>
      </c>
      <c r="N1" s="1" t="s">
        <v>0</v>
      </c>
      <c r="O1" s="1" t="s">
        <v>32</v>
      </c>
      <c r="P1" s="1" t="s">
        <v>32</v>
      </c>
      <c r="Q1" s="1" t="s">
        <v>32</v>
      </c>
      <c r="R1" s="1" t="s">
        <v>32</v>
      </c>
      <c r="S1" s="1" t="s">
        <v>32</v>
      </c>
      <c r="T1" s="1" t="s">
        <v>32</v>
      </c>
      <c r="U1" s="1" t="s">
        <v>32</v>
      </c>
      <c r="V1" s="1" t="s">
        <v>32</v>
      </c>
      <c r="W1" s="1" t="s">
        <v>32</v>
      </c>
      <c r="X1" s="1" t="s">
        <v>32</v>
      </c>
      <c r="Y1" s="1" t="s">
        <v>32</v>
      </c>
      <c r="Z1" s="1" t="s">
        <v>32</v>
      </c>
      <c r="AA1" s="1" t="s">
        <v>32</v>
      </c>
      <c r="AB1" s="1" t="s">
        <v>32</v>
      </c>
      <c r="AC1" s="1" t="s">
        <v>0</v>
      </c>
      <c r="AD1" s="1" t="s">
        <v>32</v>
      </c>
      <c r="AE1" s="1" t="s">
        <v>32</v>
      </c>
      <c r="AF1" s="1" t="s">
        <v>32</v>
      </c>
      <c r="AG1" s="1" t="s">
        <v>32</v>
      </c>
      <c r="AH1" s="1" t="s">
        <v>0</v>
      </c>
      <c r="AI1" s="1" t="s">
        <v>32</v>
      </c>
      <c r="AJ1" s="1" t="s">
        <v>32</v>
      </c>
      <c r="AK1" s="1" t="s">
        <v>32</v>
      </c>
      <c r="AL1" s="1" t="s">
        <v>32</v>
      </c>
      <c r="AM1" s="1" t="s">
        <v>0</v>
      </c>
      <c r="AN1" s="1" t="s">
        <v>32</v>
      </c>
      <c r="AO1" s="1" t="s">
        <v>32</v>
      </c>
      <c r="AP1" s="1" t="s">
        <v>32</v>
      </c>
      <c r="AQ1" s="1" t="s">
        <v>32</v>
      </c>
      <c r="AR1" s="1" t="s">
        <v>0</v>
      </c>
      <c r="AS1" s="1" t="s">
        <v>32</v>
      </c>
      <c r="AT1" s="1" t="s">
        <v>32</v>
      </c>
      <c r="AU1" s="1" t="s">
        <v>32</v>
      </c>
      <c r="AV1" s="1" t="s">
        <v>32</v>
      </c>
      <c r="AW1" s="1" t="s">
        <v>0</v>
      </c>
      <c r="AX1" s="1" t="s">
        <v>32</v>
      </c>
      <c r="AY1" s="1" t="s">
        <v>0</v>
      </c>
      <c r="AZ1" s="1" t="s">
        <v>32</v>
      </c>
      <c r="BA1" s="1" t="s">
        <v>32</v>
      </c>
      <c r="BB1" s="1" t="s">
        <v>0</v>
      </c>
      <c r="BC1" s="1" t="s">
        <v>32</v>
      </c>
      <c r="BD1" s="1" t="s">
        <v>0</v>
      </c>
      <c r="BE1" s="1" t="s">
        <v>32</v>
      </c>
      <c r="BF1" s="1" t="s">
        <v>32</v>
      </c>
      <c r="BG1" s="1" t="s">
        <v>32</v>
      </c>
      <c r="BH1" s="1" t="s">
        <v>32</v>
      </c>
      <c r="BI1" s="1" t="s">
        <v>0</v>
      </c>
      <c r="BJ1" s="1" t="s">
        <v>32</v>
      </c>
      <c r="BK1" s="1" t="s">
        <v>32</v>
      </c>
      <c r="BL1" s="1" t="s">
        <v>32</v>
      </c>
      <c r="BM1" s="1" t="s">
        <v>32</v>
      </c>
      <c r="BN1" s="1" t="s">
        <v>0</v>
      </c>
      <c r="BO1" s="1" t="s">
        <v>32</v>
      </c>
      <c r="BP1" s="1" t="s">
        <v>32</v>
      </c>
      <c r="BQ1" s="1" t="s">
        <v>32</v>
      </c>
      <c r="BR1" s="1" t="s">
        <v>0</v>
      </c>
      <c r="BS1" s="1" t="s">
        <v>32</v>
      </c>
      <c r="BT1" s="1" t="s">
        <v>32</v>
      </c>
      <c r="BU1" s="1" t="s">
        <v>32</v>
      </c>
      <c r="BV1" s="1" t="s">
        <v>32</v>
      </c>
      <c r="BW1" s="1" t="s">
        <v>0</v>
      </c>
      <c r="BX1" s="1" t="s">
        <v>32</v>
      </c>
      <c r="BY1" s="1" t="s">
        <v>32</v>
      </c>
      <c r="CA1" s="5"/>
      <c r="CB1" s="5"/>
    </row>
    <row r="2" spans="1:158" s="23" customFormat="1" ht="12" customHeight="1" x14ac:dyDescent="0.25">
      <c r="A2" s="2" t="s">
        <v>4</v>
      </c>
      <c r="B2" s="62"/>
      <c r="C2" s="6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64"/>
      <c r="CB2" s="65"/>
      <c r="CC2" s="65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</row>
    <row r="3" spans="1:158" s="23" customFormat="1" ht="12" customHeight="1" x14ac:dyDescent="0.25">
      <c r="A3" s="57" t="s">
        <v>33</v>
      </c>
      <c r="B3" s="43">
        <v>0.24791666666666667</v>
      </c>
      <c r="C3" s="43">
        <f>MOD(B3+TIME(0,10,0),1)</f>
        <v>0.25486111111111109</v>
      </c>
      <c r="D3" s="43">
        <f t="shared" ref="D3" si="0">MOD(C3+TIME(0,10,0),1)</f>
        <v>0.26180555555555551</v>
      </c>
      <c r="E3" s="43">
        <f t="shared" ref="E3:G3" si="1">MOD(D3+TIME(0,10,0),1)</f>
        <v>0.26874999999999993</v>
      </c>
      <c r="F3" s="43">
        <f t="shared" si="1"/>
        <v>0.27569444444444435</v>
      </c>
      <c r="G3" s="43">
        <f t="shared" si="1"/>
        <v>0.28263888888888877</v>
      </c>
      <c r="H3" s="43">
        <f>MOD(G3+TIME(0,7,0),1)</f>
        <v>0.28749999999999987</v>
      </c>
      <c r="I3" s="43">
        <f>MOD(H3+TIME(0,8,0),1)</f>
        <v>0.2930555555555554</v>
      </c>
      <c r="J3" s="43">
        <f t="shared" ref="J3" si="2">MOD(I3+TIME(0,7,0),1)</f>
        <v>0.2979166666666665</v>
      </c>
      <c r="K3" s="43">
        <f t="shared" ref="K3" si="3">MOD(J3+TIME(0,8,0),1)</f>
        <v>0.30347222222222203</v>
      </c>
      <c r="L3" s="43">
        <f t="shared" ref="L3" si="4">MOD(K3+TIME(0,7,0),1)</f>
        <v>0.30833333333333313</v>
      </c>
      <c r="M3" s="43">
        <f t="shared" ref="M3" si="5">MOD(L3+TIME(0,8,0),1)</f>
        <v>0.31388888888888866</v>
      </c>
      <c r="N3" s="43">
        <f t="shared" ref="N3" si="6">MOD(M3+TIME(0,7,0),1)</f>
        <v>0.31874999999999976</v>
      </c>
      <c r="O3" s="43">
        <f t="shared" ref="O3" si="7">MOD(N3+TIME(0,8,0),1)</f>
        <v>0.32430555555555529</v>
      </c>
      <c r="P3" s="43">
        <f t="shared" ref="P3" si="8">MOD(O3+TIME(0,7,0),1)</f>
        <v>0.32916666666666639</v>
      </c>
      <c r="Q3" s="43">
        <f t="shared" ref="Q3" si="9">MOD(P3+TIME(0,8,0),1)</f>
        <v>0.33472222222222192</v>
      </c>
      <c r="R3" s="43">
        <f t="shared" ref="R3" si="10">MOD(Q3+TIME(0,7,0),1)</f>
        <v>0.33958333333333302</v>
      </c>
      <c r="S3" s="43">
        <f t="shared" ref="S3" si="11">MOD(R3+TIME(0,8,0),1)</f>
        <v>0.34513888888888855</v>
      </c>
      <c r="T3" s="43">
        <f t="shared" ref="T3" si="12">MOD(S3+TIME(0,7,0),1)</f>
        <v>0.34999999999999964</v>
      </c>
      <c r="U3" s="43">
        <f t="shared" ref="U3:Y3" si="13">MOD(T3+TIME(0,8,0),1)</f>
        <v>0.35555555555555518</v>
      </c>
      <c r="V3" s="43">
        <f t="shared" ref="V3" si="14">MOD(U3+TIME(0,7,0),1)</f>
        <v>0.36041666666666627</v>
      </c>
      <c r="W3" s="43">
        <f t="shared" si="13"/>
        <v>0.36597222222222181</v>
      </c>
      <c r="X3" s="43">
        <f t="shared" ref="X3" si="15">MOD(W3+TIME(0,7,0),1)</f>
        <v>0.3708333333333329</v>
      </c>
      <c r="Y3" s="43">
        <f t="shared" si="13"/>
        <v>0.37638888888888844</v>
      </c>
      <c r="Z3" s="43">
        <f t="shared" ref="Z3" si="16">MOD(Y3+TIME(0,7,0),1)</f>
        <v>0.38124999999999953</v>
      </c>
      <c r="AA3" s="43">
        <f t="shared" ref="AA3" si="17">MOD(Z3+TIME(0,8,0),1)</f>
        <v>0.38680555555555507</v>
      </c>
      <c r="AB3" s="43">
        <f t="shared" ref="AB3" si="18">MOD(AA3+TIME(0,7,0),1)</f>
        <v>0.39166666666666616</v>
      </c>
      <c r="AC3" s="43">
        <f t="shared" ref="AC3" si="19">MOD(AB3+TIME(0,8,0),1)</f>
        <v>0.3972222222222217</v>
      </c>
      <c r="AD3" s="43">
        <f t="shared" ref="AD3" si="20">MOD(AC3+TIME(0,7,0),1)</f>
        <v>0.40208333333333279</v>
      </c>
      <c r="AE3" s="43">
        <f t="shared" ref="AE3" si="21">MOD(AD3+TIME(0,8,0),1)</f>
        <v>0.40763888888888833</v>
      </c>
      <c r="AF3" s="43">
        <f t="shared" ref="AF3" si="22">MOD(AE3+TIME(0,7,0),1)</f>
        <v>0.41249999999999942</v>
      </c>
      <c r="AG3" s="43">
        <f t="shared" ref="AG3" si="23">MOD(AF3+TIME(0,8,0),1)</f>
        <v>0.41805555555555496</v>
      </c>
      <c r="AH3" s="43">
        <f t="shared" ref="AH3" si="24">MOD(AG3+TIME(0,7,0),1)</f>
        <v>0.42291666666666605</v>
      </c>
      <c r="AI3" s="43">
        <f t="shared" ref="AI3" si="25">MOD(AH3+TIME(0,8,0),1)</f>
        <v>0.42847222222222159</v>
      </c>
      <c r="AJ3" s="43">
        <f t="shared" ref="AJ3" si="26">MOD(AI3+TIME(0,7,0),1)</f>
        <v>0.43333333333333268</v>
      </c>
      <c r="AK3" s="43">
        <f t="shared" ref="AK3" si="27">MOD(AJ3+TIME(0,8,0),1)</f>
        <v>0.43888888888888822</v>
      </c>
      <c r="AL3" s="43">
        <f t="shared" ref="AL3" si="28">MOD(AK3+TIME(0,7,0),1)</f>
        <v>0.44374999999999931</v>
      </c>
      <c r="AM3" s="43">
        <f t="shared" ref="AM3" si="29">MOD(AL3+TIME(0,8,0),1)</f>
        <v>0.44930555555555485</v>
      </c>
      <c r="AN3" s="43">
        <f t="shared" ref="AN3" si="30">MOD(AM3+TIME(0,7,0),1)</f>
        <v>0.45416666666666594</v>
      </c>
      <c r="AO3" s="43">
        <f t="shared" ref="AO3" si="31">MOD(AN3+TIME(0,8,0),1)</f>
        <v>0.45972222222222148</v>
      </c>
      <c r="AP3" s="43">
        <f t="shared" ref="AP3" si="32">MOD(AO3+TIME(0,7,0),1)</f>
        <v>0.46458333333333257</v>
      </c>
      <c r="AQ3" s="43">
        <f t="shared" ref="AQ3" si="33">MOD(AP3+TIME(0,8,0),1)</f>
        <v>0.47013888888888811</v>
      </c>
      <c r="AR3" s="43">
        <f t="shared" ref="AR3" si="34">MOD(AQ3+TIME(0,7,0),1)</f>
        <v>0.4749999999999992</v>
      </c>
      <c r="AS3" s="43">
        <f t="shared" ref="AS3" si="35">MOD(AR3+TIME(0,8,0),1)</f>
        <v>0.48055555555555474</v>
      </c>
      <c r="AT3" s="43">
        <f t="shared" ref="AT3" si="36">MOD(AS3+TIME(0,7,0),1)</f>
        <v>0.48541666666666583</v>
      </c>
      <c r="AU3" s="43">
        <f t="shared" ref="AU3" si="37">MOD(AT3+TIME(0,8,0),1)</f>
        <v>0.49097222222222137</v>
      </c>
      <c r="AV3" s="43">
        <f t="shared" ref="AV3" si="38">MOD(AU3+TIME(0,7,0),1)</f>
        <v>0.49583333333333246</v>
      </c>
      <c r="AW3" s="43">
        <f t="shared" ref="AW3" si="39">MOD(AV3+TIME(0,8,0),1)</f>
        <v>0.501388888888888</v>
      </c>
      <c r="AX3" s="43">
        <f t="shared" ref="AX3" si="40">MOD(AW3+TIME(0,7,0),1)</f>
        <v>0.50624999999999909</v>
      </c>
      <c r="AY3" s="43">
        <f t="shared" ref="AY3" si="41">MOD(AX3+TIME(0,8,0),1)</f>
        <v>0.51180555555555463</v>
      </c>
      <c r="AZ3" s="43">
        <f t="shared" ref="AZ3" si="42">MOD(AY3+TIME(0,7,0),1)</f>
        <v>0.51666666666666572</v>
      </c>
      <c r="BA3" s="43">
        <f t="shared" ref="BA3" si="43">MOD(AZ3+TIME(0,8,0),1)</f>
        <v>0.52222222222222126</v>
      </c>
      <c r="BB3" s="43">
        <f t="shared" ref="BB3" si="44">MOD(BA3+TIME(0,7,0),1)</f>
        <v>0.52708333333333235</v>
      </c>
      <c r="BC3" s="43">
        <f t="shared" ref="BC3" si="45">MOD(BB3+TIME(0,8,0),1)</f>
        <v>0.53263888888888788</v>
      </c>
      <c r="BD3" s="43">
        <f t="shared" ref="BD3" si="46">MOD(BC3+TIME(0,7,0),1)</f>
        <v>0.53749999999999898</v>
      </c>
      <c r="BE3" s="43">
        <f t="shared" ref="BE3" si="47">MOD(BD3+TIME(0,8,0),1)</f>
        <v>0.54305555555555451</v>
      </c>
      <c r="BF3" s="43">
        <f t="shared" ref="BF3" si="48">MOD(BE3+TIME(0,7,0),1)</f>
        <v>0.54791666666666561</v>
      </c>
      <c r="BG3" s="43">
        <f t="shared" ref="BG3" si="49">MOD(BF3+TIME(0,8,0),1)</f>
        <v>0.55347222222222114</v>
      </c>
      <c r="BH3" s="43">
        <f t="shared" ref="BH3" si="50">MOD(BG3+TIME(0,7,0),1)</f>
        <v>0.55833333333333224</v>
      </c>
      <c r="BI3" s="43">
        <f t="shared" ref="BI3" si="51">MOD(BH3+TIME(0,8,0),1)</f>
        <v>0.56388888888888777</v>
      </c>
      <c r="BJ3" s="43">
        <f t="shared" ref="BJ3" si="52">MOD(BI3+TIME(0,7,0),1)</f>
        <v>0.56874999999999887</v>
      </c>
      <c r="BK3" s="43">
        <f t="shared" ref="BK3" si="53">MOD(BJ3+TIME(0,8,0),1)</f>
        <v>0.5743055555555544</v>
      </c>
      <c r="BL3" s="43">
        <f t="shared" ref="BL3" si="54">MOD(BK3+TIME(0,7,0),1)</f>
        <v>0.5791666666666655</v>
      </c>
      <c r="BM3" s="43">
        <f t="shared" ref="BM3" si="55">MOD(BL3+TIME(0,8,0),1)</f>
        <v>0.58472222222222103</v>
      </c>
      <c r="BN3" s="43">
        <f t="shared" ref="BN3" si="56">MOD(BM3+TIME(0,7,0),1)</f>
        <v>0.58958333333333213</v>
      </c>
      <c r="BO3" s="43">
        <f t="shared" ref="BO3" si="57">MOD(BN3+TIME(0,8,0),1)</f>
        <v>0.59513888888888766</v>
      </c>
      <c r="BP3" s="43">
        <f t="shared" ref="BP3" si="58">MOD(BO3+TIME(0,7,0),1)</f>
        <v>0.59999999999999876</v>
      </c>
      <c r="BQ3" s="43">
        <f t="shared" ref="BQ3" si="59">MOD(BP3+TIME(0,8,0),1)</f>
        <v>0.60555555555555429</v>
      </c>
      <c r="BR3" s="43">
        <f t="shared" ref="BR3" si="60">MOD(BQ3+TIME(0,7,0),1)</f>
        <v>0.61041666666666539</v>
      </c>
      <c r="BS3" s="43">
        <f t="shared" ref="BS3" si="61">MOD(BR3+TIME(0,8,0),1)</f>
        <v>0.61597222222222092</v>
      </c>
      <c r="BT3" s="43">
        <f t="shared" ref="BT3" si="62">MOD(BS3+TIME(0,7,0),1)</f>
        <v>0.62083333333333202</v>
      </c>
      <c r="BU3" s="43">
        <f t="shared" ref="BU3" si="63">MOD(BT3+TIME(0,8,0),1)</f>
        <v>0.62638888888888755</v>
      </c>
      <c r="BV3" s="43">
        <f t="shared" ref="BV3" si="64">MOD(BU3+TIME(0,7,0),1)</f>
        <v>0.63124999999999865</v>
      </c>
      <c r="BW3" s="43">
        <f t="shared" ref="BW3" si="65">MOD(BV3+TIME(0,8,0),1)</f>
        <v>0.63680555555555418</v>
      </c>
      <c r="BX3" s="43">
        <f t="shared" ref="BX3" si="66">MOD(BW3+TIME(0,7,0),1)</f>
        <v>0.64166666666666528</v>
      </c>
      <c r="BY3" s="43">
        <f t="shared" ref="BY3" si="67">MOD(BX3+TIME(0,8,0),1)</f>
        <v>0.64722222222222081</v>
      </c>
      <c r="BZ3" s="43">
        <f t="shared" ref="BZ3" si="68">MOD(BY3+TIME(0,7,0),1)</f>
        <v>0.6520833333333319</v>
      </c>
      <c r="CA3" s="43">
        <f t="shared" ref="CA3" si="69">MOD(BZ3+TIME(0,8,0),1)</f>
        <v>0.65763888888888744</v>
      </c>
      <c r="CB3" s="43">
        <f t="shared" ref="CB3" si="70">MOD(CA3+TIME(0,7,0),1)</f>
        <v>0.66249999999999853</v>
      </c>
      <c r="CC3" s="43">
        <f t="shared" ref="CC3" si="71">MOD(CB3+TIME(0,8,0),1)</f>
        <v>0.66805555555555407</v>
      </c>
      <c r="CD3" s="43">
        <f t="shared" ref="CD3" si="72">MOD(CC3+TIME(0,7,0),1)</f>
        <v>0.67291666666666516</v>
      </c>
      <c r="CE3" s="43">
        <f t="shared" ref="CE3" si="73">MOD(CD3+TIME(0,8,0),1)</f>
        <v>0.6784722222222207</v>
      </c>
      <c r="CF3" s="43">
        <f t="shared" ref="CF3" si="74">MOD(CE3+TIME(0,7,0),1)</f>
        <v>0.68333333333333179</v>
      </c>
      <c r="CG3" s="43">
        <f t="shared" ref="CG3" si="75">MOD(CF3+TIME(0,8,0),1)</f>
        <v>0.68888888888888733</v>
      </c>
      <c r="CH3" s="43">
        <f t="shared" ref="CH3" si="76">MOD(CG3+TIME(0,7,0),1)</f>
        <v>0.69374999999999842</v>
      </c>
      <c r="CI3" s="43">
        <f t="shared" ref="CI3" si="77">MOD(CH3+TIME(0,8,0),1)</f>
        <v>0.69930555555555396</v>
      </c>
      <c r="CJ3" s="43">
        <f t="shared" ref="CJ3" si="78">MOD(CI3+TIME(0,7,0),1)</f>
        <v>0.70416666666666505</v>
      </c>
      <c r="CK3" s="43">
        <f t="shared" ref="CK3" si="79">MOD(CJ3+TIME(0,8,0),1)</f>
        <v>0.70972222222222059</v>
      </c>
      <c r="CL3" s="43">
        <f t="shared" ref="CL3" si="80">MOD(CK3+TIME(0,7,0),1)</f>
        <v>0.71458333333333168</v>
      </c>
      <c r="CM3" s="43">
        <f t="shared" ref="CM3" si="81">MOD(CL3+TIME(0,8,0),1)</f>
        <v>0.72013888888888722</v>
      </c>
      <c r="CN3" s="43">
        <f t="shared" ref="CN3" si="82">MOD(CM3+TIME(0,7,0),1)</f>
        <v>0.72499999999999831</v>
      </c>
      <c r="CO3" s="43">
        <f t="shared" ref="CO3" si="83">MOD(CN3+TIME(0,8,0),1)</f>
        <v>0.73055555555555385</v>
      </c>
      <c r="CP3" s="43">
        <f t="shared" ref="CP3" si="84">MOD(CO3+TIME(0,7,0),1)</f>
        <v>0.73541666666666494</v>
      </c>
      <c r="CQ3" s="43">
        <f t="shared" ref="CQ3" si="85">MOD(CP3+TIME(0,8,0),1)</f>
        <v>0.74097222222222048</v>
      </c>
      <c r="CR3" s="43">
        <f t="shared" ref="CR3" si="86">MOD(CQ3+TIME(0,7,0),1)</f>
        <v>0.74583333333333157</v>
      </c>
      <c r="CS3" s="43">
        <f t="shared" ref="CS3" si="87">MOD(CR3+TIME(0,8,0),1)</f>
        <v>0.75138888888888711</v>
      </c>
      <c r="CT3" s="43">
        <f t="shared" ref="CT3" si="88">MOD(CS3+TIME(0,7,0),1)</f>
        <v>0.7562499999999982</v>
      </c>
      <c r="CU3" s="43">
        <f t="shared" ref="CU3" si="89">MOD(CT3+TIME(0,8,0),1)</f>
        <v>0.76180555555555374</v>
      </c>
      <c r="CV3" s="43">
        <f t="shared" ref="CV3" si="90">MOD(CU3+TIME(0,7,0),1)</f>
        <v>0.76666666666666483</v>
      </c>
      <c r="CW3" s="43">
        <f t="shared" ref="CW3" si="91">MOD(CV3+TIME(0,8,0),1)</f>
        <v>0.77222222222222037</v>
      </c>
      <c r="CX3" s="43">
        <f t="shared" ref="CX3" si="92">MOD(CW3+TIME(0,7,0),1)</f>
        <v>0.77708333333333146</v>
      </c>
      <c r="CY3" s="43">
        <f t="shared" ref="CY3" si="93">MOD(CX3+TIME(0,8,0),1)</f>
        <v>0.782638888888887</v>
      </c>
      <c r="CZ3" s="43">
        <f t="shared" ref="CZ3" si="94">MOD(CY3+TIME(0,7,0),1)</f>
        <v>0.78749999999999809</v>
      </c>
      <c r="DA3" s="43">
        <f t="shared" ref="DA3" si="95">MOD(CZ3+TIME(0,8,0),1)</f>
        <v>0.79305555555555363</v>
      </c>
      <c r="DB3" s="43">
        <f t="shared" ref="DB3" si="96">MOD(DA3+TIME(0,7,0),1)</f>
        <v>0.79791666666666472</v>
      </c>
      <c r="DC3" s="43">
        <f t="shared" ref="DC3" si="97">MOD(DB3+TIME(0,8,0),1)</f>
        <v>0.80347222222222026</v>
      </c>
      <c r="DD3" s="43">
        <f t="shared" ref="DD3" si="98">MOD(DC3+TIME(0,7,0),1)</f>
        <v>0.80833333333333135</v>
      </c>
      <c r="DE3" s="43">
        <f t="shared" ref="DE3" si="99">MOD(DD3+TIME(0,8,0),1)</f>
        <v>0.81388888888888689</v>
      </c>
      <c r="DF3" s="43">
        <f t="shared" ref="DF3" si="100">MOD(DE3+TIME(0,7,0),1)</f>
        <v>0.81874999999999798</v>
      </c>
      <c r="DG3" s="43">
        <f t="shared" ref="DG3" si="101">MOD(DF3+TIME(0,8,0),1)</f>
        <v>0.82430555555555352</v>
      </c>
      <c r="DH3" s="43">
        <f t="shared" ref="DH3" si="102">MOD(DG3+TIME(0,7,0),1)</f>
        <v>0.82916666666666461</v>
      </c>
      <c r="DI3" s="43">
        <f t="shared" ref="DI3" si="103">MOD(DH3+TIME(0,8,0),1)</f>
        <v>0.83472222222222014</v>
      </c>
      <c r="DJ3" s="43">
        <f t="shared" ref="DJ3" si="104">MOD(DI3+TIME(0,7,0),1)</f>
        <v>0.83958333333333124</v>
      </c>
      <c r="DK3" s="43">
        <f t="shared" ref="DK3" si="105">MOD(DJ3+TIME(0,8,0),1)</f>
        <v>0.84513888888888677</v>
      </c>
      <c r="DL3" s="43">
        <f t="shared" ref="DL3" si="106">MOD(DK3+TIME(0,7,0),1)</f>
        <v>0.84999999999999787</v>
      </c>
      <c r="DM3" s="43">
        <f t="shared" ref="DM3" si="107">MOD(DL3+TIME(0,8,0),1)</f>
        <v>0.8555555555555534</v>
      </c>
      <c r="DN3" s="43">
        <f>MOD(DM3+TIME(0,10,0),1)</f>
        <v>0.86249999999999782</v>
      </c>
      <c r="DO3" s="43">
        <f t="shared" ref="DO3:DZ3" si="108">MOD(DN3+TIME(0,10,0),1)</f>
        <v>0.86944444444444224</v>
      </c>
      <c r="DP3" s="43">
        <f t="shared" si="108"/>
        <v>0.87638888888888666</v>
      </c>
      <c r="DQ3" s="43">
        <f t="shared" si="108"/>
        <v>0.88333333333333108</v>
      </c>
      <c r="DR3" s="43">
        <f t="shared" si="108"/>
        <v>0.8902777777777755</v>
      </c>
      <c r="DS3" s="43">
        <f t="shared" si="108"/>
        <v>0.89722222222221992</v>
      </c>
      <c r="DT3" s="43">
        <f t="shared" si="108"/>
        <v>0.90416666666666434</v>
      </c>
      <c r="DU3" s="43">
        <f t="shared" si="108"/>
        <v>0.91111111111110876</v>
      </c>
      <c r="DV3" s="43">
        <f t="shared" si="108"/>
        <v>0.91805555555555318</v>
      </c>
      <c r="DW3" s="43">
        <f t="shared" si="108"/>
        <v>0.9249999999999976</v>
      </c>
      <c r="DX3" s="43">
        <f t="shared" si="108"/>
        <v>0.93194444444444202</v>
      </c>
      <c r="DY3" s="43">
        <f t="shared" si="108"/>
        <v>0.93888888888888644</v>
      </c>
      <c r="DZ3" s="43">
        <f t="shared" si="108"/>
        <v>0.94583333333333086</v>
      </c>
      <c r="EA3" s="43">
        <f t="shared" ref="EA3" si="109">MOD(DZ3+TIME(0,10,0),1)</f>
        <v>0.95277777777777528</v>
      </c>
      <c r="EB3" s="43">
        <f>MOD(EA3+TIME(0,15,0),1)</f>
        <v>0.96319444444444191</v>
      </c>
      <c r="EC3" s="43">
        <f t="shared" ref="EC3:EH3" si="110">MOD(EB3+TIME(0,15,0),1)</f>
        <v>0.97361111111110854</v>
      </c>
      <c r="ED3" s="43">
        <f t="shared" si="110"/>
        <v>0.98402777777777517</v>
      </c>
      <c r="EE3" s="43">
        <f t="shared" si="110"/>
        <v>0.9944444444444418</v>
      </c>
      <c r="EF3" s="43">
        <f t="shared" si="110"/>
        <v>4.8611111111085403E-3</v>
      </c>
      <c r="EG3" s="43">
        <f t="shared" si="110"/>
        <v>1.5277777777775206E-2</v>
      </c>
      <c r="EH3" s="43">
        <f t="shared" si="110"/>
        <v>2.5694444444441873E-2</v>
      </c>
      <c r="EI3" s="43">
        <f t="shared" ref="EI3" si="111">MOD(EH3+TIME(0,15,0),1)</f>
        <v>3.611111111110854E-2</v>
      </c>
    </row>
    <row r="4" spans="1:158" s="23" customFormat="1" ht="12" customHeight="1" x14ac:dyDescent="0.25">
      <c r="A4" s="58" t="s">
        <v>18</v>
      </c>
      <c r="B4" s="43">
        <v>0.25138888888888888</v>
      </c>
      <c r="C4" s="43">
        <f t="shared" ref="C4" si="112">MOD(C3+TIME(0,5,0),1)</f>
        <v>0.2583333333333333</v>
      </c>
      <c r="D4" s="43">
        <f t="shared" ref="D4" si="113">MOD(D3+TIME(0,5,0),1)</f>
        <v>0.26527777777777772</v>
      </c>
      <c r="E4" s="43">
        <f t="shared" ref="E4" si="114">MOD(E3+TIME(0,5,0),1)</f>
        <v>0.27222222222222214</v>
      </c>
      <c r="F4" s="43">
        <f t="shared" ref="F4" si="115">MOD(F3+TIME(0,5,0),1)</f>
        <v>0.27916666666666656</v>
      </c>
      <c r="G4" s="43">
        <f t="shared" ref="G4" si="116">MOD(G3+TIME(0,5,0),1)</f>
        <v>0.28611111111111098</v>
      </c>
      <c r="H4" s="43">
        <f t="shared" ref="H4" si="117">MOD(H3+TIME(0,5,0),1)</f>
        <v>0.29097222222222208</v>
      </c>
      <c r="I4" s="43">
        <f t="shared" ref="I4" si="118">MOD(I3+TIME(0,5,0),1)</f>
        <v>0.29652777777777761</v>
      </c>
      <c r="J4" s="43">
        <f t="shared" ref="J4" si="119">MOD(J3+TIME(0,5,0),1)</f>
        <v>0.30138888888888871</v>
      </c>
      <c r="K4" s="43">
        <f t="shared" ref="K4" si="120">MOD(K3+TIME(0,5,0),1)</f>
        <v>0.30694444444444424</v>
      </c>
      <c r="L4" s="43">
        <f t="shared" ref="L4" si="121">MOD(L3+TIME(0,5,0),1)</f>
        <v>0.31180555555555534</v>
      </c>
      <c r="M4" s="43">
        <f t="shared" ref="M4" si="122">MOD(M3+TIME(0,5,0),1)</f>
        <v>0.31736111111111087</v>
      </c>
      <c r="N4" s="43">
        <f t="shared" ref="N4" si="123">MOD(N3+TIME(0,5,0),1)</f>
        <v>0.32222222222222197</v>
      </c>
      <c r="O4" s="43">
        <f t="shared" ref="O4" si="124">MOD(O3+TIME(0,5,0),1)</f>
        <v>0.3277777777777775</v>
      </c>
      <c r="P4" s="43">
        <f t="shared" ref="P4" si="125">MOD(P3+TIME(0,5,0),1)</f>
        <v>0.3326388888888886</v>
      </c>
      <c r="Q4" s="43">
        <f t="shared" ref="Q4" si="126">MOD(Q3+TIME(0,5,0),1)</f>
        <v>0.33819444444444413</v>
      </c>
      <c r="R4" s="43">
        <f t="shared" ref="R4" si="127">MOD(R3+TIME(0,5,0),1)</f>
        <v>0.34305555555555522</v>
      </c>
      <c r="S4" s="43">
        <f t="shared" ref="S4" si="128">MOD(S3+TIME(0,5,0),1)</f>
        <v>0.34861111111111076</v>
      </c>
      <c r="T4" s="43">
        <f t="shared" ref="T4" si="129">MOD(T3+TIME(0,5,0),1)</f>
        <v>0.35347222222222185</v>
      </c>
      <c r="U4" s="43">
        <f t="shared" ref="U4" si="130">MOD(U3+TIME(0,5,0),1)</f>
        <v>0.35902777777777739</v>
      </c>
      <c r="V4" s="43">
        <f t="shared" ref="V4" si="131">MOD(V3+TIME(0,5,0),1)</f>
        <v>0.36388888888888848</v>
      </c>
      <c r="W4" s="43">
        <f t="shared" ref="W4" si="132">MOD(W3+TIME(0,5,0),1)</f>
        <v>0.36944444444444402</v>
      </c>
      <c r="X4" s="43">
        <f t="shared" ref="X4" si="133">MOD(X3+TIME(0,5,0),1)</f>
        <v>0.37430555555555511</v>
      </c>
      <c r="Y4" s="43">
        <f t="shared" ref="Y4" si="134">MOD(Y3+TIME(0,5,0),1)</f>
        <v>0.37986111111111065</v>
      </c>
      <c r="Z4" s="43">
        <f t="shared" ref="Z4" si="135">MOD(Z3+TIME(0,5,0),1)</f>
        <v>0.38472222222222174</v>
      </c>
      <c r="AA4" s="43">
        <f t="shared" ref="AA4" si="136">MOD(AA3+TIME(0,5,0),1)</f>
        <v>0.39027777777777728</v>
      </c>
      <c r="AB4" s="43">
        <f t="shared" ref="AB4" si="137">MOD(AB3+TIME(0,5,0),1)</f>
        <v>0.39513888888888837</v>
      </c>
      <c r="AC4" s="43">
        <f t="shared" ref="AC4" si="138">MOD(AC3+TIME(0,5,0),1)</f>
        <v>0.40069444444444391</v>
      </c>
      <c r="AD4" s="43">
        <f t="shared" ref="AD4" si="139">MOD(AD3+TIME(0,5,0),1)</f>
        <v>0.405555555555555</v>
      </c>
      <c r="AE4" s="43">
        <f t="shared" ref="AE4" si="140">MOD(AE3+TIME(0,5,0),1)</f>
        <v>0.41111111111111054</v>
      </c>
      <c r="AF4" s="43">
        <f t="shared" ref="AF4" si="141">MOD(AF3+TIME(0,5,0),1)</f>
        <v>0.41597222222222163</v>
      </c>
      <c r="AG4" s="43">
        <f t="shared" ref="AG4" si="142">MOD(AG3+TIME(0,5,0),1)</f>
        <v>0.42152777777777717</v>
      </c>
      <c r="AH4" s="43">
        <f t="shared" ref="AH4" si="143">MOD(AH3+TIME(0,5,0),1)</f>
        <v>0.42638888888888826</v>
      </c>
      <c r="AI4" s="43">
        <f t="shared" ref="AI4" si="144">MOD(AI3+TIME(0,5,0),1)</f>
        <v>0.4319444444444438</v>
      </c>
      <c r="AJ4" s="43">
        <f t="shared" ref="AJ4" si="145">MOD(AJ3+TIME(0,5,0),1)</f>
        <v>0.43680555555555489</v>
      </c>
      <c r="AK4" s="43">
        <f t="shared" ref="AK4" si="146">MOD(AK3+TIME(0,5,0),1)</f>
        <v>0.44236111111111043</v>
      </c>
      <c r="AL4" s="43">
        <f t="shared" ref="AL4" si="147">MOD(AL3+TIME(0,5,0),1)</f>
        <v>0.44722222222222152</v>
      </c>
      <c r="AM4" s="43">
        <f t="shared" ref="AM4" si="148">MOD(AM3+TIME(0,5,0),1)</f>
        <v>0.45277777777777706</v>
      </c>
      <c r="AN4" s="43">
        <f t="shared" ref="AN4" si="149">MOD(AN3+TIME(0,5,0),1)</f>
        <v>0.45763888888888815</v>
      </c>
      <c r="AO4" s="43">
        <f t="shared" ref="AO4" si="150">MOD(AO3+TIME(0,5,0),1)</f>
        <v>0.46319444444444369</v>
      </c>
      <c r="AP4" s="43">
        <f t="shared" ref="AP4" si="151">MOD(AP3+TIME(0,5,0),1)</f>
        <v>0.46805555555555478</v>
      </c>
      <c r="AQ4" s="43">
        <f t="shared" ref="AQ4" si="152">MOD(AQ3+TIME(0,5,0),1)</f>
        <v>0.47361111111111032</v>
      </c>
      <c r="AR4" s="43">
        <f t="shared" ref="AR4" si="153">MOD(AR3+TIME(0,5,0),1)</f>
        <v>0.47847222222222141</v>
      </c>
      <c r="AS4" s="43">
        <f t="shared" ref="AS4" si="154">MOD(AS3+TIME(0,5,0),1)</f>
        <v>0.48402777777777695</v>
      </c>
      <c r="AT4" s="43">
        <f t="shared" ref="AT4" si="155">MOD(AT3+TIME(0,5,0),1)</f>
        <v>0.48888888888888804</v>
      </c>
      <c r="AU4" s="43">
        <f t="shared" ref="AU4" si="156">MOD(AU3+TIME(0,5,0),1)</f>
        <v>0.49444444444444358</v>
      </c>
      <c r="AV4" s="43">
        <f t="shared" ref="AV4" si="157">MOD(AV3+TIME(0,5,0),1)</f>
        <v>0.49930555555555467</v>
      </c>
      <c r="AW4" s="43">
        <f t="shared" ref="AW4" si="158">MOD(AW3+TIME(0,5,0),1)</f>
        <v>0.50486111111111021</v>
      </c>
      <c r="AX4" s="43">
        <f t="shared" ref="AX4" si="159">MOD(AX3+TIME(0,5,0),1)</f>
        <v>0.5097222222222213</v>
      </c>
      <c r="AY4" s="43">
        <f t="shared" ref="AY4" si="160">MOD(AY3+TIME(0,5,0),1)</f>
        <v>0.51527777777777684</v>
      </c>
      <c r="AZ4" s="43">
        <f t="shared" ref="AZ4" si="161">MOD(AZ3+TIME(0,5,0),1)</f>
        <v>0.52013888888888793</v>
      </c>
      <c r="BA4" s="43">
        <f t="shared" ref="BA4" si="162">MOD(BA3+TIME(0,5,0),1)</f>
        <v>0.52569444444444346</v>
      </c>
      <c r="BB4" s="43">
        <f t="shared" ref="BB4" si="163">MOD(BB3+TIME(0,5,0),1)</f>
        <v>0.53055555555555456</v>
      </c>
      <c r="BC4" s="43">
        <f t="shared" ref="BC4" si="164">MOD(BC3+TIME(0,5,0),1)</f>
        <v>0.53611111111111009</v>
      </c>
      <c r="BD4" s="43">
        <f t="shared" ref="BD4" si="165">MOD(BD3+TIME(0,5,0),1)</f>
        <v>0.54097222222222119</v>
      </c>
      <c r="BE4" s="43">
        <f t="shared" ref="BE4" si="166">MOD(BE3+TIME(0,5,0),1)</f>
        <v>0.54652777777777672</v>
      </c>
      <c r="BF4" s="43">
        <f t="shared" ref="BF4" si="167">MOD(BF3+TIME(0,5,0),1)</f>
        <v>0.55138888888888782</v>
      </c>
      <c r="BG4" s="43">
        <f t="shared" ref="BG4" si="168">MOD(BG3+TIME(0,5,0),1)</f>
        <v>0.55694444444444335</v>
      </c>
      <c r="BH4" s="43">
        <f t="shared" ref="BH4" si="169">MOD(BH3+TIME(0,5,0),1)</f>
        <v>0.56180555555555445</v>
      </c>
      <c r="BI4" s="43">
        <f t="shared" ref="BI4" si="170">MOD(BI3+TIME(0,5,0),1)</f>
        <v>0.56736111111110998</v>
      </c>
      <c r="BJ4" s="43">
        <f t="shared" ref="BJ4" si="171">MOD(BJ3+TIME(0,5,0),1)</f>
        <v>0.57222222222222108</v>
      </c>
      <c r="BK4" s="43">
        <f t="shared" ref="BK4" si="172">MOD(BK3+TIME(0,5,0),1)</f>
        <v>0.57777777777777661</v>
      </c>
      <c r="BL4" s="43">
        <f t="shared" ref="BL4" si="173">MOD(BL3+TIME(0,5,0),1)</f>
        <v>0.58263888888888771</v>
      </c>
      <c r="BM4" s="43">
        <f t="shared" ref="BM4" si="174">MOD(BM3+TIME(0,5,0),1)</f>
        <v>0.58819444444444324</v>
      </c>
      <c r="BN4" s="43">
        <f t="shared" ref="BN4" si="175">MOD(BN3+TIME(0,5,0),1)</f>
        <v>0.59305555555555434</v>
      </c>
      <c r="BO4" s="43">
        <f t="shared" ref="BO4" si="176">MOD(BO3+TIME(0,5,0),1)</f>
        <v>0.59861111111110987</v>
      </c>
      <c r="BP4" s="43">
        <f t="shared" ref="BP4" si="177">MOD(BP3+TIME(0,5,0),1)</f>
        <v>0.60347222222222097</v>
      </c>
      <c r="BQ4" s="43">
        <f t="shared" ref="BQ4" si="178">MOD(BQ3+TIME(0,5,0),1)</f>
        <v>0.6090277777777765</v>
      </c>
      <c r="BR4" s="43">
        <f t="shared" ref="BR4" si="179">MOD(BR3+TIME(0,5,0),1)</f>
        <v>0.6138888888888876</v>
      </c>
      <c r="BS4" s="43">
        <f t="shared" ref="BS4" si="180">MOD(BS3+TIME(0,5,0),1)</f>
        <v>0.61944444444444313</v>
      </c>
      <c r="BT4" s="43">
        <f t="shared" ref="BT4" si="181">MOD(BT3+TIME(0,5,0),1)</f>
        <v>0.62430555555555423</v>
      </c>
      <c r="BU4" s="43">
        <f t="shared" ref="BU4" si="182">MOD(BU3+TIME(0,5,0),1)</f>
        <v>0.62986111111110976</v>
      </c>
      <c r="BV4" s="43">
        <f t="shared" ref="BV4" si="183">MOD(BV3+TIME(0,5,0),1)</f>
        <v>0.63472222222222086</v>
      </c>
      <c r="BW4" s="43">
        <f t="shared" ref="BW4" si="184">MOD(BW3+TIME(0,5,0),1)</f>
        <v>0.64027777777777639</v>
      </c>
      <c r="BX4" s="43">
        <f t="shared" ref="BX4" si="185">MOD(BX3+TIME(0,5,0),1)</f>
        <v>0.64513888888888749</v>
      </c>
      <c r="BY4" s="43">
        <f t="shared" ref="BY4" si="186">MOD(BY3+TIME(0,5,0),1)</f>
        <v>0.65069444444444302</v>
      </c>
      <c r="BZ4" s="43">
        <f t="shared" ref="BZ4" si="187">MOD(BZ3+TIME(0,5,0),1)</f>
        <v>0.65555555555555411</v>
      </c>
      <c r="CA4" s="43">
        <f t="shared" ref="CA4" si="188">MOD(CA3+TIME(0,5,0),1)</f>
        <v>0.66111111111110965</v>
      </c>
      <c r="CB4" s="43">
        <f t="shared" ref="CB4" si="189">MOD(CB3+TIME(0,5,0),1)</f>
        <v>0.66597222222222074</v>
      </c>
      <c r="CC4" s="43">
        <f t="shared" ref="CC4" si="190">MOD(CC3+TIME(0,5,0),1)</f>
        <v>0.67152777777777628</v>
      </c>
      <c r="CD4" s="43">
        <f t="shared" ref="CD4" si="191">MOD(CD3+TIME(0,5,0),1)</f>
        <v>0.67638888888888737</v>
      </c>
      <c r="CE4" s="43">
        <f t="shared" ref="CE4" si="192">MOD(CE3+TIME(0,5,0),1)</f>
        <v>0.68194444444444291</v>
      </c>
      <c r="CF4" s="43">
        <f t="shared" ref="CF4" si="193">MOD(CF3+TIME(0,5,0),1)</f>
        <v>0.686805555555554</v>
      </c>
      <c r="CG4" s="43">
        <f t="shared" ref="CG4" si="194">MOD(CG3+TIME(0,5,0),1)</f>
        <v>0.69236111111110954</v>
      </c>
      <c r="CH4" s="43">
        <f t="shared" ref="CH4" si="195">MOD(CH3+TIME(0,5,0),1)</f>
        <v>0.69722222222222063</v>
      </c>
      <c r="CI4" s="43">
        <f t="shared" ref="CI4" si="196">MOD(CI3+TIME(0,5,0),1)</f>
        <v>0.70277777777777617</v>
      </c>
      <c r="CJ4" s="43">
        <f t="shared" ref="CJ4" si="197">MOD(CJ3+TIME(0,5,0),1)</f>
        <v>0.70763888888888726</v>
      </c>
      <c r="CK4" s="43">
        <f t="shared" ref="CK4" si="198">MOD(CK3+TIME(0,5,0),1)</f>
        <v>0.7131944444444428</v>
      </c>
      <c r="CL4" s="43">
        <f t="shared" ref="CL4" si="199">MOD(CL3+TIME(0,5,0),1)</f>
        <v>0.71805555555555389</v>
      </c>
      <c r="CM4" s="43">
        <f t="shared" ref="CM4" si="200">MOD(CM3+TIME(0,5,0),1)</f>
        <v>0.72361111111110943</v>
      </c>
      <c r="CN4" s="43">
        <f t="shared" ref="CN4" si="201">MOD(CN3+TIME(0,5,0),1)</f>
        <v>0.72847222222222052</v>
      </c>
      <c r="CO4" s="43">
        <f t="shared" ref="CO4" si="202">MOD(CO3+TIME(0,5,0),1)</f>
        <v>0.73402777777777606</v>
      </c>
      <c r="CP4" s="43">
        <f t="shared" ref="CP4" si="203">MOD(CP3+TIME(0,5,0),1)</f>
        <v>0.73888888888888715</v>
      </c>
      <c r="CQ4" s="43">
        <f t="shared" ref="CQ4" si="204">MOD(CQ3+TIME(0,5,0),1)</f>
        <v>0.74444444444444269</v>
      </c>
      <c r="CR4" s="43">
        <f t="shared" ref="CR4" si="205">MOD(CR3+TIME(0,5,0),1)</f>
        <v>0.74930555555555378</v>
      </c>
      <c r="CS4" s="43">
        <f t="shared" ref="CS4" si="206">MOD(CS3+TIME(0,5,0),1)</f>
        <v>0.75486111111110932</v>
      </c>
      <c r="CT4" s="43">
        <f t="shared" ref="CT4" si="207">MOD(CT3+TIME(0,5,0),1)</f>
        <v>0.75972222222222041</v>
      </c>
      <c r="CU4" s="43">
        <f t="shared" ref="CU4" si="208">MOD(CU3+TIME(0,5,0),1)</f>
        <v>0.76527777777777595</v>
      </c>
      <c r="CV4" s="43">
        <f t="shared" ref="CV4" si="209">MOD(CV3+TIME(0,5,0),1)</f>
        <v>0.77013888888888704</v>
      </c>
      <c r="CW4" s="43">
        <f t="shared" ref="CW4" si="210">MOD(CW3+TIME(0,5,0),1)</f>
        <v>0.77569444444444258</v>
      </c>
      <c r="CX4" s="43">
        <f t="shared" ref="CX4" si="211">MOD(CX3+TIME(0,5,0),1)</f>
        <v>0.78055555555555367</v>
      </c>
      <c r="CY4" s="43">
        <f t="shared" ref="CY4" si="212">MOD(CY3+TIME(0,5,0),1)</f>
        <v>0.78611111111110921</v>
      </c>
      <c r="CZ4" s="43">
        <f t="shared" ref="CZ4" si="213">MOD(CZ3+TIME(0,5,0),1)</f>
        <v>0.7909722222222203</v>
      </c>
      <c r="DA4" s="43">
        <f t="shared" ref="DA4" si="214">MOD(DA3+TIME(0,5,0),1)</f>
        <v>0.79652777777777584</v>
      </c>
      <c r="DB4" s="43">
        <f t="shared" ref="DB4" si="215">MOD(DB3+TIME(0,5,0),1)</f>
        <v>0.80138888888888693</v>
      </c>
      <c r="DC4" s="43">
        <f t="shared" ref="DC4" si="216">MOD(DC3+TIME(0,5,0),1)</f>
        <v>0.80694444444444247</v>
      </c>
      <c r="DD4" s="43">
        <f t="shared" ref="DD4" si="217">MOD(DD3+TIME(0,5,0),1)</f>
        <v>0.81180555555555356</v>
      </c>
      <c r="DE4" s="43">
        <f t="shared" ref="DE4" si="218">MOD(DE3+TIME(0,5,0),1)</f>
        <v>0.8173611111111091</v>
      </c>
      <c r="DF4" s="43">
        <f t="shared" ref="DF4" si="219">MOD(DF3+TIME(0,5,0),1)</f>
        <v>0.82222222222222019</v>
      </c>
      <c r="DG4" s="43">
        <f t="shared" ref="DG4" si="220">MOD(DG3+TIME(0,5,0),1)</f>
        <v>0.82777777777777573</v>
      </c>
      <c r="DH4" s="43">
        <f t="shared" ref="DH4" si="221">MOD(DH3+TIME(0,5,0),1)</f>
        <v>0.83263888888888682</v>
      </c>
      <c r="DI4" s="43">
        <f t="shared" ref="DI4" si="222">MOD(DI3+TIME(0,5,0),1)</f>
        <v>0.83819444444444235</v>
      </c>
      <c r="DJ4" s="43">
        <f t="shared" ref="DJ4" si="223">MOD(DJ3+TIME(0,5,0),1)</f>
        <v>0.84305555555555345</v>
      </c>
      <c r="DK4" s="43">
        <f t="shared" ref="DK4" si="224">MOD(DK3+TIME(0,5,0),1)</f>
        <v>0.84861111111110898</v>
      </c>
      <c r="DL4" s="43">
        <f t="shared" ref="DL4" si="225">MOD(DL3+TIME(0,5,0),1)</f>
        <v>0.85347222222222008</v>
      </c>
      <c r="DM4" s="43">
        <f t="shared" ref="DM4" si="226">MOD(DM3+TIME(0,5,0),1)</f>
        <v>0.85902777777777561</v>
      </c>
      <c r="DN4" s="43">
        <f t="shared" ref="DN4" si="227">MOD(DN3+TIME(0,5,0),1)</f>
        <v>0.86597222222222003</v>
      </c>
      <c r="DO4" s="43">
        <f t="shared" ref="DO4" si="228">MOD(DO3+TIME(0,5,0),1)</f>
        <v>0.87291666666666445</v>
      </c>
      <c r="DP4" s="43">
        <f t="shared" ref="DP4" si="229">MOD(DP3+TIME(0,5,0),1)</f>
        <v>0.87986111111110887</v>
      </c>
      <c r="DQ4" s="43">
        <f t="shared" ref="DQ4" si="230">MOD(DQ3+TIME(0,5,0),1)</f>
        <v>0.88680555555555329</v>
      </c>
      <c r="DR4" s="43">
        <f t="shared" ref="DR4" si="231">MOD(DR3+TIME(0,5,0),1)</f>
        <v>0.89374999999999771</v>
      </c>
      <c r="DS4" s="43">
        <f t="shared" ref="DS4" si="232">MOD(DS3+TIME(0,5,0),1)</f>
        <v>0.90069444444444213</v>
      </c>
      <c r="DT4" s="43">
        <f t="shared" ref="DT4" si="233">MOD(DT3+TIME(0,5,0),1)</f>
        <v>0.90763888888888655</v>
      </c>
      <c r="DU4" s="43">
        <f t="shared" ref="DU4" si="234">MOD(DU3+TIME(0,5,0),1)</f>
        <v>0.91458333333333097</v>
      </c>
      <c r="DV4" s="43">
        <f t="shared" ref="DV4" si="235">MOD(DV3+TIME(0,5,0),1)</f>
        <v>0.92152777777777539</v>
      </c>
      <c r="DW4" s="43">
        <f t="shared" ref="DW4" si="236">MOD(DW3+TIME(0,5,0),1)</f>
        <v>0.92847222222221981</v>
      </c>
      <c r="DX4" s="43">
        <f t="shared" ref="DX4" si="237">MOD(DX3+TIME(0,5,0),1)</f>
        <v>0.93541666666666423</v>
      </c>
      <c r="DY4" s="43">
        <f t="shared" ref="DY4" si="238">MOD(DY3+TIME(0,5,0),1)</f>
        <v>0.94236111111110865</v>
      </c>
      <c r="DZ4" s="43">
        <f t="shared" ref="DZ4:EA4" si="239">MOD(DZ3+TIME(0,5,0),1)</f>
        <v>0.94930555555555307</v>
      </c>
      <c r="EA4" s="43">
        <f t="shared" si="239"/>
        <v>0.95624999999999749</v>
      </c>
      <c r="EB4" s="43">
        <f t="shared" ref="EB4" si="240">MOD(EB3+TIME(0,5,0),1)</f>
        <v>0.96666666666666412</v>
      </c>
      <c r="EC4" s="43">
        <f t="shared" ref="EC4" si="241">MOD(EC3+TIME(0,5,0),1)</f>
        <v>0.97708333333333075</v>
      </c>
      <c r="ED4" s="43">
        <f t="shared" ref="ED4" si="242">MOD(ED3+TIME(0,5,0),1)</f>
        <v>0.98749999999999738</v>
      </c>
      <c r="EE4" s="43">
        <f t="shared" ref="EE4" si="243">MOD(EE3+TIME(0,5,0),1)</f>
        <v>0.99791666666666401</v>
      </c>
      <c r="EF4" s="43">
        <f t="shared" ref="EF4" si="244">MOD(EF3+TIME(0,5,0),1)</f>
        <v>8.3333333333307624E-3</v>
      </c>
      <c r="EG4" s="43">
        <f t="shared" ref="EG4" si="245">MOD(EG3+TIME(0,5,0),1)</f>
        <v>1.8749999999997428E-2</v>
      </c>
      <c r="EH4" s="43">
        <f t="shared" ref="EH4:EI4" si="246">MOD(EH3+TIME(0,5,0),1)</f>
        <v>2.9166666666664093E-2</v>
      </c>
      <c r="EI4" s="43">
        <f t="shared" si="246"/>
        <v>3.9583333333330764E-2</v>
      </c>
    </row>
    <row r="5" spans="1:158" s="23" customFormat="1" ht="12" customHeight="1" x14ac:dyDescent="0.25">
      <c r="A5" s="58" t="s">
        <v>9</v>
      </c>
      <c r="B5" s="43">
        <v>0.25555555555555554</v>
      </c>
      <c r="C5" s="43">
        <f t="shared" ref="C5" si="247">MOD(C4+TIME(0,6,0),1)</f>
        <v>0.26249999999999996</v>
      </c>
      <c r="D5" s="43">
        <f t="shared" ref="D5" si="248">MOD(D4+TIME(0,6,0),1)</f>
        <v>0.26944444444444438</v>
      </c>
      <c r="E5" s="43">
        <f t="shared" ref="E5" si="249">MOD(E4+TIME(0,6,0),1)</f>
        <v>0.2763888888888888</v>
      </c>
      <c r="F5" s="43">
        <f t="shared" ref="F5" si="250">MOD(F4+TIME(0,6,0),1)</f>
        <v>0.28333333333333321</v>
      </c>
      <c r="G5" s="43">
        <f t="shared" ref="G5" si="251">MOD(G4+TIME(0,6,0),1)</f>
        <v>0.29027777777777763</v>
      </c>
      <c r="H5" s="43">
        <f t="shared" ref="H5" si="252">MOD(H4+TIME(0,6,0),1)</f>
        <v>0.29513888888888873</v>
      </c>
      <c r="I5" s="43">
        <f t="shared" ref="I5" si="253">MOD(I4+TIME(0,6,0),1)</f>
        <v>0.30069444444444426</v>
      </c>
      <c r="J5" s="43">
        <f t="shared" ref="J5" si="254">MOD(J4+TIME(0,6,0),1)</f>
        <v>0.30555555555555536</v>
      </c>
      <c r="K5" s="43">
        <f t="shared" ref="K5" si="255">MOD(K4+TIME(0,6,0),1)</f>
        <v>0.31111111111111089</v>
      </c>
      <c r="L5" s="43">
        <f t="shared" ref="L5" si="256">MOD(L4+TIME(0,6,0),1)</f>
        <v>0.31597222222222199</v>
      </c>
      <c r="M5" s="43">
        <f t="shared" ref="M5" si="257">MOD(M4+TIME(0,6,0),1)</f>
        <v>0.32152777777777752</v>
      </c>
      <c r="N5" s="43">
        <f t="shared" ref="N5" si="258">MOD(N4+TIME(0,6,0),1)</f>
        <v>0.32638888888888862</v>
      </c>
      <c r="O5" s="43">
        <f t="shared" ref="O5" si="259">MOD(O4+TIME(0,6,0),1)</f>
        <v>0.33194444444444415</v>
      </c>
      <c r="P5" s="43">
        <f t="shared" ref="P5" si="260">MOD(P4+TIME(0,6,0),1)</f>
        <v>0.33680555555555525</v>
      </c>
      <c r="Q5" s="43">
        <f t="shared" ref="Q5" si="261">MOD(Q4+TIME(0,6,0),1)</f>
        <v>0.34236111111111078</v>
      </c>
      <c r="R5" s="43">
        <f t="shared" ref="R5" si="262">MOD(R4+TIME(0,6,0),1)</f>
        <v>0.34722222222222188</v>
      </c>
      <c r="S5" s="43">
        <f t="shared" ref="S5" si="263">MOD(S4+TIME(0,6,0),1)</f>
        <v>0.35277777777777741</v>
      </c>
      <c r="T5" s="43">
        <f t="shared" ref="T5" si="264">MOD(T4+TIME(0,6,0),1)</f>
        <v>0.35763888888888851</v>
      </c>
      <c r="U5" s="43">
        <f t="shared" ref="U5" si="265">MOD(U4+TIME(0,6,0),1)</f>
        <v>0.36319444444444404</v>
      </c>
      <c r="V5" s="43">
        <f t="shared" ref="V5" si="266">MOD(V4+TIME(0,6,0),1)</f>
        <v>0.36805555555555514</v>
      </c>
      <c r="W5" s="43">
        <f t="shared" ref="W5" si="267">MOD(W4+TIME(0,6,0),1)</f>
        <v>0.37361111111111067</v>
      </c>
      <c r="X5" s="43">
        <f t="shared" ref="X5" si="268">MOD(X4+TIME(0,6,0),1)</f>
        <v>0.37847222222222177</v>
      </c>
      <c r="Y5" s="43">
        <f t="shared" ref="Y5" si="269">MOD(Y4+TIME(0,6,0),1)</f>
        <v>0.3840277777777773</v>
      </c>
      <c r="Z5" s="43">
        <f t="shared" ref="Z5" si="270">MOD(Z4+TIME(0,6,0),1)</f>
        <v>0.3888888888888884</v>
      </c>
      <c r="AA5" s="43">
        <f t="shared" ref="AA5" si="271">MOD(AA4+TIME(0,6,0),1)</f>
        <v>0.39444444444444393</v>
      </c>
      <c r="AB5" s="43">
        <f t="shared" ref="AB5" si="272">MOD(AB4+TIME(0,6,0),1)</f>
        <v>0.39930555555555503</v>
      </c>
      <c r="AC5" s="43">
        <f t="shared" ref="AC5" si="273">MOD(AC4+TIME(0,6,0),1)</f>
        <v>0.40486111111111056</v>
      </c>
      <c r="AD5" s="43">
        <f t="shared" ref="AD5" si="274">MOD(AD4+TIME(0,6,0),1)</f>
        <v>0.40972222222222165</v>
      </c>
      <c r="AE5" s="43">
        <f t="shared" ref="AE5" si="275">MOD(AE4+TIME(0,6,0),1)</f>
        <v>0.41527777777777719</v>
      </c>
      <c r="AF5" s="43">
        <f t="shared" ref="AF5" si="276">MOD(AF4+TIME(0,6,0),1)</f>
        <v>0.42013888888888828</v>
      </c>
      <c r="AG5" s="43">
        <f t="shared" ref="AG5" si="277">MOD(AG4+TIME(0,6,0),1)</f>
        <v>0.42569444444444382</v>
      </c>
      <c r="AH5" s="43">
        <f t="shared" ref="AH5" si="278">MOD(AH4+TIME(0,6,0),1)</f>
        <v>0.43055555555555491</v>
      </c>
      <c r="AI5" s="43">
        <f t="shared" ref="AI5" si="279">MOD(AI4+TIME(0,6,0),1)</f>
        <v>0.43611111111111045</v>
      </c>
      <c r="AJ5" s="43">
        <f t="shared" ref="AJ5" si="280">MOD(AJ4+TIME(0,6,0),1)</f>
        <v>0.44097222222222154</v>
      </c>
      <c r="AK5" s="43">
        <f t="shared" ref="AK5" si="281">MOD(AK4+TIME(0,6,0),1)</f>
        <v>0.44652777777777708</v>
      </c>
      <c r="AL5" s="43">
        <f t="shared" ref="AL5" si="282">MOD(AL4+TIME(0,6,0),1)</f>
        <v>0.45138888888888817</v>
      </c>
      <c r="AM5" s="43">
        <f t="shared" ref="AM5" si="283">MOD(AM4+TIME(0,6,0),1)</f>
        <v>0.45694444444444371</v>
      </c>
      <c r="AN5" s="43">
        <f t="shared" ref="AN5" si="284">MOD(AN4+TIME(0,6,0),1)</f>
        <v>0.4618055555555548</v>
      </c>
      <c r="AO5" s="43">
        <f t="shared" ref="AO5" si="285">MOD(AO4+TIME(0,6,0),1)</f>
        <v>0.46736111111111034</v>
      </c>
      <c r="AP5" s="43">
        <f t="shared" ref="AP5" si="286">MOD(AP4+TIME(0,6,0),1)</f>
        <v>0.47222222222222143</v>
      </c>
      <c r="AQ5" s="43">
        <f t="shared" ref="AQ5" si="287">MOD(AQ4+TIME(0,6,0),1)</f>
        <v>0.47777777777777697</v>
      </c>
      <c r="AR5" s="43">
        <f t="shared" ref="AR5" si="288">MOD(AR4+TIME(0,6,0),1)</f>
        <v>0.48263888888888806</v>
      </c>
      <c r="AS5" s="43">
        <f t="shared" ref="AS5" si="289">MOD(AS4+TIME(0,6,0),1)</f>
        <v>0.4881944444444436</v>
      </c>
      <c r="AT5" s="43">
        <f t="shared" ref="AT5" si="290">MOD(AT4+TIME(0,6,0),1)</f>
        <v>0.49305555555555469</v>
      </c>
      <c r="AU5" s="43">
        <f t="shared" ref="AU5" si="291">MOD(AU4+TIME(0,6,0),1)</f>
        <v>0.49861111111111023</v>
      </c>
      <c r="AV5" s="43">
        <f t="shared" ref="AV5" si="292">MOD(AV4+TIME(0,6,0),1)</f>
        <v>0.50347222222222132</v>
      </c>
      <c r="AW5" s="43">
        <f t="shared" ref="AW5" si="293">MOD(AW4+TIME(0,6,0),1)</f>
        <v>0.50902777777777686</v>
      </c>
      <c r="AX5" s="43">
        <f t="shared" ref="AX5" si="294">MOD(AX4+TIME(0,6,0),1)</f>
        <v>0.51388888888888795</v>
      </c>
      <c r="AY5" s="43">
        <f t="shared" ref="AY5" si="295">MOD(AY4+TIME(0,6,0),1)</f>
        <v>0.51944444444444349</v>
      </c>
      <c r="AZ5" s="43">
        <f t="shared" ref="AZ5" si="296">MOD(AZ4+TIME(0,6,0),1)</f>
        <v>0.52430555555555458</v>
      </c>
      <c r="BA5" s="43">
        <f t="shared" ref="BA5" si="297">MOD(BA4+TIME(0,6,0),1)</f>
        <v>0.52986111111111012</v>
      </c>
      <c r="BB5" s="43">
        <f t="shared" ref="BB5" si="298">MOD(BB4+TIME(0,6,0),1)</f>
        <v>0.53472222222222121</v>
      </c>
      <c r="BC5" s="43">
        <f t="shared" ref="BC5" si="299">MOD(BC4+TIME(0,6,0),1)</f>
        <v>0.54027777777777675</v>
      </c>
      <c r="BD5" s="43">
        <f t="shared" ref="BD5" si="300">MOD(BD4+TIME(0,6,0),1)</f>
        <v>0.54513888888888784</v>
      </c>
      <c r="BE5" s="43">
        <f t="shared" ref="BE5" si="301">MOD(BE4+TIME(0,6,0),1)</f>
        <v>0.55069444444444338</v>
      </c>
      <c r="BF5" s="43">
        <f t="shared" ref="BF5" si="302">MOD(BF4+TIME(0,6,0),1)</f>
        <v>0.55555555555555447</v>
      </c>
      <c r="BG5" s="43">
        <f t="shared" ref="BG5" si="303">MOD(BG4+TIME(0,6,0),1)</f>
        <v>0.56111111111111001</v>
      </c>
      <c r="BH5" s="43">
        <f t="shared" ref="BH5" si="304">MOD(BH4+TIME(0,6,0),1)</f>
        <v>0.5659722222222211</v>
      </c>
      <c r="BI5" s="43">
        <f t="shared" ref="BI5" si="305">MOD(BI4+TIME(0,6,0),1)</f>
        <v>0.57152777777777664</v>
      </c>
      <c r="BJ5" s="43">
        <f t="shared" ref="BJ5" si="306">MOD(BJ4+TIME(0,6,0),1)</f>
        <v>0.57638888888888773</v>
      </c>
      <c r="BK5" s="43">
        <f t="shared" ref="BK5" si="307">MOD(BK4+TIME(0,6,0),1)</f>
        <v>0.58194444444444327</v>
      </c>
      <c r="BL5" s="43">
        <f t="shared" ref="BL5" si="308">MOD(BL4+TIME(0,6,0),1)</f>
        <v>0.58680555555555436</v>
      </c>
      <c r="BM5" s="43">
        <f t="shared" ref="BM5" si="309">MOD(BM4+TIME(0,6,0),1)</f>
        <v>0.59236111111110989</v>
      </c>
      <c r="BN5" s="43">
        <f t="shared" ref="BN5" si="310">MOD(BN4+TIME(0,6,0),1)</f>
        <v>0.59722222222222099</v>
      </c>
      <c r="BO5" s="43">
        <f t="shared" ref="BO5" si="311">MOD(BO4+TIME(0,6,0),1)</f>
        <v>0.60277777777777652</v>
      </c>
      <c r="BP5" s="43">
        <f t="shared" ref="BP5" si="312">MOD(BP4+TIME(0,6,0),1)</f>
        <v>0.60763888888888762</v>
      </c>
      <c r="BQ5" s="43">
        <f t="shared" ref="BQ5" si="313">MOD(BQ4+TIME(0,6,0),1)</f>
        <v>0.61319444444444315</v>
      </c>
      <c r="BR5" s="43">
        <f t="shared" ref="BR5" si="314">MOD(BR4+TIME(0,6,0),1)</f>
        <v>0.61805555555555425</v>
      </c>
      <c r="BS5" s="43">
        <f t="shared" ref="BS5" si="315">MOD(BS4+TIME(0,6,0),1)</f>
        <v>0.62361111111110978</v>
      </c>
      <c r="BT5" s="43">
        <f t="shared" ref="BT5" si="316">MOD(BT4+TIME(0,6,0),1)</f>
        <v>0.62847222222222088</v>
      </c>
      <c r="BU5" s="43">
        <f t="shared" ref="BU5" si="317">MOD(BU4+TIME(0,6,0),1)</f>
        <v>0.63402777777777641</v>
      </c>
      <c r="BV5" s="43">
        <f t="shared" ref="BV5" si="318">MOD(BV4+TIME(0,6,0),1)</f>
        <v>0.63888888888888751</v>
      </c>
      <c r="BW5" s="43">
        <f t="shared" ref="BW5" si="319">MOD(BW4+TIME(0,6,0),1)</f>
        <v>0.64444444444444304</v>
      </c>
      <c r="BX5" s="43">
        <f t="shared" ref="BX5" si="320">MOD(BX4+TIME(0,6,0),1)</f>
        <v>0.64930555555555414</v>
      </c>
      <c r="BY5" s="43">
        <f t="shared" ref="BY5" si="321">MOD(BY4+TIME(0,6,0),1)</f>
        <v>0.65486111111110967</v>
      </c>
      <c r="BZ5" s="43">
        <f t="shared" ref="BZ5" si="322">MOD(BZ4+TIME(0,6,0),1)</f>
        <v>0.65972222222222077</v>
      </c>
      <c r="CA5" s="43">
        <f t="shared" ref="CA5" si="323">MOD(CA4+TIME(0,6,0),1)</f>
        <v>0.6652777777777763</v>
      </c>
      <c r="CB5" s="43">
        <f t="shared" ref="CB5" si="324">MOD(CB4+TIME(0,6,0),1)</f>
        <v>0.6701388888888874</v>
      </c>
      <c r="CC5" s="43">
        <f t="shared" ref="CC5" si="325">MOD(CC4+TIME(0,6,0),1)</f>
        <v>0.67569444444444293</v>
      </c>
      <c r="CD5" s="43">
        <f t="shared" ref="CD5" si="326">MOD(CD4+TIME(0,6,0),1)</f>
        <v>0.68055555555555403</v>
      </c>
      <c r="CE5" s="43">
        <f t="shared" ref="CE5" si="327">MOD(CE4+TIME(0,6,0),1)</f>
        <v>0.68611111111110956</v>
      </c>
      <c r="CF5" s="43">
        <f t="shared" ref="CF5" si="328">MOD(CF4+TIME(0,6,0),1)</f>
        <v>0.69097222222222066</v>
      </c>
      <c r="CG5" s="43">
        <f t="shared" ref="CG5" si="329">MOD(CG4+TIME(0,6,0),1)</f>
        <v>0.69652777777777619</v>
      </c>
      <c r="CH5" s="43">
        <f t="shared" ref="CH5" si="330">MOD(CH4+TIME(0,6,0),1)</f>
        <v>0.70138888888888729</v>
      </c>
      <c r="CI5" s="43">
        <f t="shared" ref="CI5" si="331">MOD(CI4+TIME(0,6,0),1)</f>
        <v>0.70694444444444282</v>
      </c>
      <c r="CJ5" s="43">
        <f t="shared" ref="CJ5" si="332">MOD(CJ4+TIME(0,6,0),1)</f>
        <v>0.71180555555555391</v>
      </c>
      <c r="CK5" s="43">
        <f t="shared" ref="CK5" si="333">MOD(CK4+TIME(0,6,0),1)</f>
        <v>0.71736111111110945</v>
      </c>
      <c r="CL5" s="43">
        <f t="shared" ref="CL5" si="334">MOD(CL4+TIME(0,6,0),1)</f>
        <v>0.72222222222222054</v>
      </c>
      <c r="CM5" s="43">
        <f t="shared" ref="CM5" si="335">MOD(CM4+TIME(0,6,0),1)</f>
        <v>0.72777777777777608</v>
      </c>
      <c r="CN5" s="43">
        <f t="shared" ref="CN5" si="336">MOD(CN4+TIME(0,6,0),1)</f>
        <v>0.73263888888888717</v>
      </c>
      <c r="CO5" s="43">
        <f t="shared" ref="CO5" si="337">MOD(CO4+TIME(0,6,0),1)</f>
        <v>0.73819444444444271</v>
      </c>
      <c r="CP5" s="43">
        <f t="shared" ref="CP5" si="338">MOD(CP4+TIME(0,6,0),1)</f>
        <v>0.7430555555555538</v>
      </c>
      <c r="CQ5" s="43">
        <f t="shared" ref="CQ5" si="339">MOD(CQ4+TIME(0,6,0),1)</f>
        <v>0.74861111111110934</v>
      </c>
      <c r="CR5" s="43">
        <f t="shared" ref="CR5" si="340">MOD(CR4+TIME(0,6,0),1)</f>
        <v>0.75347222222222043</v>
      </c>
      <c r="CS5" s="43">
        <f t="shared" ref="CS5" si="341">MOD(CS4+TIME(0,6,0),1)</f>
        <v>0.75902777777777597</v>
      </c>
      <c r="CT5" s="43">
        <f t="shared" ref="CT5" si="342">MOD(CT4+TIME(0,6,0),1)</f>
        <v>0.76388888888888706</v>
      </c>
      <c r="CU5" s="43">
        <f t="shared" ref="CU5" si="343">MOD(CU4+TIME(0,6,0),1)</f>
        <v>0.7694444444444426</v>
      </c>
      <c r="CV5" s="43">
        <f t="shared" ref="CV5" si="344">MOD(CV4+TIME(0,6,0),1)</f>
        <v>0.77430555555555369</v>
      </c>
      <c r="CW5" s="43">
        <f t="shared" ref="CW5" si="345">MOD(CW4+TIME(0,6,0),1)</f>
        <v>0.77986111111110923</v>
      </c>
      <c r="CX5" s="43">
        <f t="shared" ref="CX5" si="346">MOD(CX4+TIME(0,6,0),1)</f>
        <v>0.78472222222222032</v>
      </c>
      <c r="CY5" s="43">
        <f t="shared" ref="CY5" si="347">MOD(CY4+TIME(0,6,0),1)</f>
        <v>0.79027777777777586</v>
      </c>
      <c r="CZ5" s="43">
        <f t="shared" ref="CZ5" si="348">MOD(CZ4+TIME(0,6,0),1)</f>
        <v>0.79513888888888695</v>
      </c>
      <c r="DA5" s="43">
        <f t="shared" ref="DA5" si="349">MOD(DA4+TIME(0,6,0),1)</f>
        <v>0.80069444444444249</v>
      </c>
      <c r="DB5" s="43">
        <f t="shared" ref="DB5" si="350">MOD(DB4+TIME(0,6,0),1)</f>
        <v>0.80555555555555358</v>
      </c>
      <c r="DC5" s="43">
        <f t="shared" ref="DC5" si="351">MOD(DC4+TIME(0,6,0),1)</f>
        <v>0.81111111111110912</v>
      </c>
      <c r="DD5" s="43">
        <f t="shared" ref="DD5" si="352">MOD(DD4+TIME(0,6,0),1)</f>
        <v>0.81597222222222021</v>
      </c>
      <c r="DE5" s="43">
        <f t="shared" ref="DE5" si="353">MOD(DE4+TIME(0,6,0),1)</f>
        <v>0.82152777777777575</v>
      </c>
      <c r="DF5" s="43">
        <f t="shared" ref="DF5" si="354">MOD(DF4+TIME(0,6,0),1)</f>
        <v>0.82638888888888684</v>
      </c>
      <c r="DG5" s="43">
        <f t="shared" ref="DG5" si="355">MOD(DG4+TIME(0,6,0),1)</f>
        <v>0.83194444444444238</v>
      </c>
      <c r="DH5" s="43">
        <f t="shared" ref="DH5" si="356">MOD(DH4+TIME(0,6,0),1)</f>
        <v>0.83680555555555347</v>
      </c>
      <c r="DI5" s="43">
        <f t="shared" ref="DI5" si="357">MOD(DI4+TIME(0,6,0),1)</f>
        <v>0.84236111111110901</v>
      </c>
      <c r="DJ5" s="43">
        <f t="shared" ref="DJ5" si="358">MOD(DJ4+TIME(0,6,0),1)</f>
        <v>0.8472222222222201</v>
      </c>
      <c r="DK5" s="43">
        <f t="shared" ref="DK5" si="359">MOD(DK4+TIME(0,6,0),1)</f>
        <v>0.85277777777777564</v>
      </c>
      <c r="DL5" s="43">
        <f t="shared" ref="DL5" si="360">MOD(DL4+TIME(0,6,0),1)</f>
        <v>0.85763888888888673</v>
      </c>
      <c r="DM5" s="43">
        <f t="shared" ref="DM5" si="361">MOD(DM4+TIME(0,6,0),1)</f>
        <v>0.86319444444444227</v>
      </c>
      <c r="DN5" s="43">
        <f t="shared" ref="DN5" si="362">MOD(DN4+TIME(0,6,0),1)</f>
        <v>0.87013888888888669</v>
      </c>
      <c r="DO5" s="43">
        <f t="shared" ref="DO5" si="363">MOD(DO4+TIME(0,6,0),1)</f>
        <v>0.87708333333333111</v>
      </c>
      <c r="DP5" s="43">
        <f t="shared" ref="DP5" si="364">MOD(DP4+TIME(0,6,0),1)</f>
        <v>0.88402777777777553</v>
      </c>
      <c r="DQ5" s="43">
        <f t="shared" ref="DQ5" si="365">MOD(DQ4+TIME(0,6,0),1)</f>
        <v>0.89097222222221995</v>
      </c>
      <c r="DR5" s="43">
        <f t="shared" ref="DR5" si="366">MOD(DR4+TIME(0,6,0),1)</f>
        <v>0.89791666666666436</v>
      </c>
      <c r="DS5" s="43">
        <f t="shared" ref="DS5" si="367">MOD(DS4+TIME(0,6,0),1)</f>
        <v>0.90486111111110878</v>
      </c>
      <c r="DT5" s="43">
        <f t="shared" ref="DT5" si="368">MOD(DT4+TIME(0,6,0),1)</f>
        <v>0.9118055555555532</v>
      </c>
      <c r="DU5" s="43">
        <f t="shared" ref="DU5" si="369">MOD(DU4+TIME(0,6,0),1)</f>
        <v>0.91874999999999762</v>
      </c>
      <c r="DV5" s="43">
        <f t="shared" ref="DV5" si="370">MOD(DV4+TIME(0,6,0),1)</f>
        <v>0.92569444444444204</v>
      </c>
      <c r="DW5" s="43">
        <f t="shared" ref="DW5" si="371">MOD(DW4+TIME(0,6,0),1)</f>
        <v>0.93263888888888646</v>
      </c>
      <c r="DX5" s="43">
        <f t="shared" ref="DX5" si="372">MOD(DX4+TIME(0,6,0),1)</f>
        <v>0.93958333333333088</v>
      </c>
      <c r="DY5" s="43">
        <f t="shared" ref="DY5" si="373">MOD(DY4+TIME(0,6,0),1)</f>
        <v>0.9465277777777753</v>
      </c>
      <c r="DZ5" s="43">
        <f t="shared" ref="DZ5:EA5" si="374">MOD(DZ4+TIME(0,6,0),1)</f>
        <v>0.95347222222221972</v>
      </c>
      <c r="EA5" s="43">
        <f t="shared" si="374"/>
        <v>0.96041666666666414</v>
      </c>
      <c r="EB5" s="43">
        <f t="shared" ref="EB5" si="375">MOD(EB4+TIME(0,6,0),1)</f>
        <v>0.97083333333333077</v>
      </c>
      <c r="EC5" s="43">
        <f t="shared" ref="EC5" si="376">MOD(EC4+TIME(0,6,0),1)</f>
        <v>0.9812499999999974</v>
      </c>
      <c r="ED5" s="43">
        <f t="shared" ref="ED5" si="377">MOD(ED4+TIME(0,6,0),1)</f>
        <v>0.99166666666666403</v>
      </c>
      <c r="EE5" s="43">
        <f t="shared" ref="EE5" si="378">MOD(EE4+TIME(0,6,0),1)</f>
        <v>2.0833333333307724E-3</v>
      </c>
      <c r="EF5" s="43">
        <f t="shared" ref="EF5" si="379">MOD(EF4+TIME(0,6,0),1)</f>
        <v>1.249999999999743E-2</v>
      </c>
      <c r="EG5" s="43">
        <f t="shared" ref="EG5" si="380">MOD(EG4+TIME(0,6,0),1)</f>
        <v>2.2916666666664094E-2</v>
      </c>
      <c r="EH5" s="43">
        <f t="shared" ref="EH5:EI5" si="381">MOD(EH4+TIME(0,6,0),1)</f>
        <v>3.3333333333330759E-2</v>
      </c>
      <c r="EI5" s="43">
        <f t="shared" si="381"/>
        <v>4.374999999999743E-2</v>
      </c>
    </row>
    <row r="6" spans="1:158" s="23" customFormat="1" ht="12" customHeight="1" x14ac:dyDescent="0.25">
      <c r="A6" s="58" t="s">
        <v>34</v>
      </c>
      <c r="B6" s="43">
        <v>0.25902777777777775</v>
      </c>
      <c r="C6" s="43">
        <f t="shared" ref="C6:C7" si="382">MOD(C5+TIME(0,5,0),1)</f>
        <v>0.26597222222222217</v>
      </c>
      <c r="D6" s="43">
        <f t="shared" ref="D6:D7" si="383">MOD(D5+TIME(0,5,0),1)</f>
        <v>0.27291666666666659</v>
      </c>
      <c r="E6" s="43">
        <f t="shared" ref="E6:E7" si="384">MOD(E5+TIME(0,5,0),1)</f>
        <v>0.27986111111111101</v>
      </c>
      <c r="F6" s="43">
        <f t="shared" ref="F6:F7" si="385">MOD(F5+TIME(0,5,0),1)</f>
        <v>0.28680555555555542</v>
      </c>
      <c r="G6" s="43">
        <f t="shared" ref="G6:G7" si="386">MOD(G5+TIME(0,5,0),1)</f>
        <v>0.29374999999999984</v>
      </c>
      <c r="H6" s="43">
        <f t="shared" ref="H6:H7" si="387">MOD(H5+TIME(0,5,0),1)</f>
        <v>0.29861111111111094</v>
      </c>
      <c r="I6" s="43">
        <f t="shared" ref="I6:I7" si="388">MOD(I5+TIME(0,5,0),1)</f>
        <v>0.30416666666666647</v>
      </c>
      <c r="J6" s="43">
        <f t="shared" ref="J6:J7" si="389">MOD(J5+TIME(0,5,0),1)</f>
        <v>0.30902777777777757</v>
      </c>
      <c r="K6" s="43">
        <f t="shared" ref="K6:K7" si="390">MOD(K5+TIME(0,5,0),1)</f>
        <v>0.3145833333333331</v>
      </c>
      <c r="L6" s="43">
        <f t="shared" ref="L6:L7" si="391">MOD(L5+TIME(0,5,0),1)</f>
        <v>0.3194444444444442</v>
      </c>
      <c r="M6" s="43">
        <f t="shared" ref="M6:M7" si="392">MOD(M5+TIME(0,5,0),1)</f>
        <v>0.32499999999999973</v>
      </c>
      <c r="N6" s="43">
        <f t="shared" ref="N6:N7" si="393">MOD(N5+TIME(0,5,0),1)</f>
        <v>0.32986111111111083</v>
      </c>
      <c r="O6" s="43">
        <f t="shared" ref="O6:O7" si="394">MOD(O5+TIME(0,5,0),1)</f>
        <v>0.33541666666666636</v>
      </c>
      <c r="P6" s="43">
        <f t="shared" ref="P6:P7" si="395">MOD(P5+TIME(0,5,0),1)</f>
        <v>0.34027777777777746</v>
      </c>
      <c r="Q6" s="43">
        <f t="shared" ref="Q6:Q7" si="396">MOD(Q5+TIME(0,5,0),1)</f>
        <v>0.34583333333333299</v>
      </c>
      <c r="R6" s="43">
        <f t="shared" ref="R6:R7" si="397">MOD(R5+TIME(0,5,0),1)</f>
        <v>0.35069444444444409</v>
      </c>
      <c r="S6" s="43">
        <f t="shared" ref="S6:S7" si="398">MOD(S5+TIME(0,5,0),1)</f>
        <v>0.35624999999999962</v>
      </c>
      <c r="T6" s="43">
        <f t="shared" ref="T6:T7" si="399">MOD(T5+TIME(0,5,0),1)</f>
        <v>0.36111111111111072</v>
      </c>
      <c r="U6" s="43">
        <f t="shared" ref="U6:U7" si="400">MOD(U5+TIME(0,5,0),1)</f>
        <v>0.36666666666666625</v>
      </c>
      <c r="V6" s="43">
        <f t="shared" ref="V6:V7" si="401">MOD(V5+TIME(0,5,0),1)</f>
        <v>0.37152777777777735</v>
      </c>
      <c r="W6" s="43">
        <f t="shared" ref="W6:W7" si="402">MOD(W5+TIME(0,5,0),1)</f>
        <v>0.37708333333333288</v>
      </c>
      <c r="X6" s="43">
        <f t="shared" ref="X6:X7" si="403">MOD(X5+TIME(0,5,0),1)</f>
        <v>0.38194444444444398</v>
      </c>
      <c r="Y6" s="43">
        <f t="shared" ref="Y6:Y7" si="404">MOD(Y5+TIME(0,5,0),1)</f>
        <v>0.38749999999999951</v>
      </c>
      <c r="Z6" s="43">
        <f t="shared" ref="Z6:Z7" si="405">MOD(Z5+TIME(0,5,0),1)</f>
        <v>0.39236111111111061</v>
      </c>
      <c r="AA6" s="43">
        <f t="shared" ref="AA6:AA7" si="406">MOD(AA5+TIME(0,5,0),1)</f>
        <v>0.39791666666666614</v>
      </c>
      <c r="AB6" s="43">
        <f t="shared" ref="AB6:AB7" si="407">MOD(AB5+TIME(0,5,0),1)</f>
        <v>0.40277777777777724</v>
      </c>
      <c r="AC6" s="43">
        <f t="shared" ref="AC6:AC7" si="408">MOD(AC5+TIME(0,5,0),1)</f>
        <v>0.40833333333333277</v>
      </c>
      <c r="AD6" s="43">
        <f t="shared" ref="AD6:AD7" si="409">MOD(AD5+TIME(0,5,0),1)</f>
        <v>0.41319444444444386</v>
      </c>
      <c r="AE6" s="43">
        <f t="shared" ref="AE6:AE7" si="410">MOD(AE5+TIME(0,5,0),1)</f>
        <v>0.4187499999999994</v>
      </c>
      <c r="AF6" s="43">
        <f t="shared" ref="AF6:AF7" si="411">MOD(AF5+TIME(0,5,0),1)</f>
        <v>0.42361111111111049</v>
      </c>
      <c r="AG6" s="43">
        <f t="shared" ref="AG6:AG7" si="412">MOD(AG5+TIME(0,5,0),1)</f>
        <v>0.42916666666666603</v>
      </c>
      <c r="AH6" s="43">
        <f t="shared" ref="AH6:AH7" si="413">MOD(AH5+TIME(0,5,0),1)</f>
        <v>0.43402777777777712</v>
      </c>
      <c r="AI6" s="43">
        <f t="shared" ref="AI6:AI7" si="414">MOD(AI5+TIME(0,5,0),1)</f>
        <v>0.43958333333333266</v>
      </c>
      <c r="AJ6" s="43">
        <f t="shared" ref="AJ6:AJ7" si="415">MOD(AJ5+TIME(0,5,0),1)</f>
        <v>0.44444444444444375</v>
      </c>
      <c r="AK6" s="43">
        <f t="shared" ref="AK6:AK7" si="416">MOD(AK5+TIME(0,5,0),1)</f>
        <v>0.44999999999999929</v>
      </c>
      <c r="AL6" s="43">
        <f t="shared" ref="AL6:AL7" si="417">MOD(AL5+TIME(0,5,0),1)</f>
        <v>0.45486111111111038</v>
      </c>
      <c r="AM6" s="43">
        <f t="shared" ref="AM6:AM7" si="418">MOD(AM5+TIME(0,5,0),1)</f>
        <v>0.46041666666666592</v>
      </c>
      <c r="AN6" s="43">
        <f t="shared" ref="AN6:AN7" si="419">MOD(AN5+TIME(0,5,0),1)</f>
        <v>0.46527777777777701</v>
      </c>
      <c r="AO6" s="43">
        <f t="shared" ref="AO6:AO7" si="420">MOD(AO5+TIME(0,5,0),1)</f>
        <v>0.47083333333333255</v>
      </c>
      <c r="AP6" s="43">
        <f t="shared" ref="AP6:AP7" si="421">MOD(AP5+TIME(0,5,0),1)</f>
        <v>0.47569444444444364</v>
      </c>
      <c r="AQ6" s="43">
        <f t="shared" ref="AQ6:AQ7" si="422">MOD(AQ5+TIME(0,5,0),1)</f>
        <v>0.48124999999999918</v>
      </c>
      <c r="AR6" s="43">
        <f t="shared" ref="AR6:AR7" si="423">MOD(AR5+TIME(0,5,0),1)</f>
        <v>0.48611111111111027</v>
      </c>
      <c r="AS6" s="43">
        <f t="shared" ref="AS6:AS7" si="424">MOD(AS5+TIME(0,5,0),1)</f>
        <v>0.49166666666666581</v>
      </c>
      <c r="AT6" s="43">
        <f t="shared" ref="AT6:AT7" si="425">MOD(AT5+TIME(0,5,0),1)</f>
        <v>0.4965277777777769</v>
      </c>
      <c r="AU6" s="43">
        <f t="shared" ref="AU6:AU7" si="426">MOD(AU5+TIME(0,5,0),1)</f>
        <v>0.50208333333333244</v>
      </c>
      <c r="AV6" s="43">
        <f t="shared" ref="AV6:AV7" si="427">MOD(AV5+TIME(0,5,0),1)</f>
        <v>0.50694444444444353</v>
      </c>
      <c r="AW6" s="43">
        <f t="shared" ref="AW6:AW7" si="428">MOD(AW5+TIME(0,5,0),1)</f>
        <v>0.51249999999999907</v>
      </c>
      <c r="AX6" s="43">
        <f t="shared" ref="AX6:AX7" si="429">MOD(AX5+TIME(0,5,0),1)</f>
        <v>0.51736111111111016</v>
      </c>
      <c r="AY6" s="43">
        <f t="shared" ref="AY6:AY7" si="430">MOD(AY5+TIME(0,5,0),1)</f>
        <v>0.5229166666666657</v>
      </c>
      <c r="AZ6" s="43">
        <f t="shared" ref="AZ6:AZ7" si="431">MOD(AZ5+TIME(0,5,0),1)</f>
        <v>0.52777777777777679</v>
      </c>
      <c r="BA6" s="43">
        <f t="shared" ref="BA6:BA7" si="432">MOD(BA5+TIME(0,5,0),1)</f>
        <v>0.53333333333333233</v>
      </c>
      <c r="BB6" s="43">
        <f t="shared" ref="BB6:BB7" si="433">MOD(BB5+TIME(0,5,0),1)</f>
        <v>0.53819444444444342</v>
      </c>
      <c r="BC6" s="43">
        <f t="shared" ref="BC6:BC7" si="434">MOD(BC5+TIME(0,5,0),1)</f>
        <v>0.54374999999999896</v>
      </c>
      <c r="BD6" s="43">
        <f t="shared" ref="BD6:BD7" si="435">MOD(BD5+TIME(0,5,0),1)</f>
        <v>0.54861111111111005</v>
      </c>
      <c r="BE6" s="43">
        <f t="shared" ref="BE6:BE7" si="436">MOD(BE5+TIME(0,5,0),1)</f>
        <v>0.55416666666666559</v>
      </c>
      <c r="BF6" s="43">
        <f t="shared" ref="BF6:BF7" si="437">MOD(BF5+TIME(0,5,0),1)</f>
        <v>0.55902777777777668</v>
      </c>
      <c r="BG6" s="43">
        <f t="shared" ref="BG6:BG7" si="438">MOD(BG5+TIME(0,5,0),1)</f>
        <v>0.56458333333333222</v>
      </c>
      <c r="BH6" s="43">
        <f t="shared" ref="BH6:BH7" si="439">MOD(BH5+TIME(0,5,0),1)</f>
        <v>0.56944444444444331</v>
      </c>
      <c r="BI6" s="43">
        <f t="shared" ref="BI6:BI7" si="440">MOD(BI5+TIME(0,5,0),1)</f>
        <v>0.57499999999999885</v>
      </c>
      <c r="BJ6" s="43">
        <f t="shared" ref="BJ6:BJ7" si="441">MOD(BJ5+TIME(0,5,0),1)</f>
        <v>0.57986111111110994</v>
      </c>
      <c r="BK6" s="43">
        <f t="shared" ref="BK6:BK7" si="442">MOD(BK5+TIME(0,5,0),1)</f>
        <v>0.58541666666666548</v>
      </c>
      <c r="BL6" s="43">
        <f t="shared" ref="BL6:BL7" si="443">MOD(BL5+TIME(0,5,0),1)</f>
        <v>0.59027777777777657</v>
      </c>
      <c r="BM6" s="43">
        <f t="shared" ref="BM6:BM7" si="444">MOD(BM5+TIME(0,5,0),1)</f>
        <v>0.5958333333333321</v>
      </c>
      <c r="BN6" s="43">
        <f t="shared" ref="BN6:BN7" si="445">MOD(BN5+TIME(0,5,0),1)</f>
        <v>0.6006944444444432</v>
      </c>
      <c r="BO6" s="43">
        <f t="shared" ref="BO6:BO7" si="446">MOD(BO5+TIME(0,5,0),1)</f>
        <v>0.60624999999999873</v>
      </c>
      <c r="BP6" s="43">
        <f t="shared" ref="BP6:BP7" si="447">MOD(BP5+TIME(0,5,0),1)</f>
        <v>0.61111111111110983</v>
      </c>
      <c r="BQ6" s="43">
        <f t="shared" ref="BQ6:BQ7" si="448">MOD(BQ5+TIME(0,5,0),1)</f>
        <v>0.61666666666666536</v>
      </c>
      <c r="BR6" s="43">
        <f t="shared" ref="BR6:BR7" si="449">MOD(BR5+TIME(0,5,0),1)</f>
        <v>0.62152777777777646</v>
      </c>
      <c r="BS6" s="43">
        <f t="shared" ref="BS6:BS7" si="450">MOD(BS5+TIME(0,5,0),1)</f>
        <v>0.62708333333333199</v>
      </c>
      <c r="BT6" s="43">
        <f t="shared" ref="BT6:BT7" si="451">MOD(BT5+TIME(0,5,0),1)</f>
        <v>0.63194444444444309</v>
      </c>
      <c r="BU6" s="43">
        <f t="shared" ref="BU6:BU7" si="452">MOD(BU5+TIME(0,5,0),1)</f>
        <v>0.63749999999999862</v>
      </c>
      <c r="BV6" s="43">
        <f t="shared" ref="BV6:BV7" si="453">MOD(BV5+TIME(0,5,0),1)</f>
        <v>0.64236111111110972</v>
      </c>
      <c r="BW6" s="43">
        <f t="shared" ref="BW6:BW7" si="454">MOD(BW5+TIME(0,5,0),1)</f>
        <v>0.64791666666666525</v>
      </c>
      <c r="BX6" s="43">
        <f t="shared" ref="BX6:BX7" si="455">MOD(BX5+TIME(0,5,0),1)</f>
        <v>0.65277777777777635</v>
      </c>
      <c r="BY6" s="43">
        <f t="shared" ref="BY6:BY7" si="456">MOD(BY5+TIME(0,5,0),1)</f>
        <v>0.65833333333333188</v>
      </c>
      <c r="BZ6" s="43">
        <f t="shared" ref="BZ6:BZ7" si="457">MOD(BZ5+TIME(0,5,0),1)</f>
        <v>0.66319444444444298</v>
      </c>
      <c r="CA6" s="43">
        <f t="shared" ref="CA6:CA7" si="458">MOD(CA5+TIME(0,5,0),1)</f>
        <v>0.66874999999999851</v>
      </c>
      <c r="CB6" s="43">
        <f t="shared" ref="CB6:CB7" si="459">MOD(CB5+TIME(0,5,0),1)</f>
        <v>0.67361111111110961</v>
      </c>
      <c r="CC6" s="43">
        <f t="shared" ref="CC6:CC7" si="460">MOD(CC5+TIME(0,5,0),1)</f>
        <v>0.67916666666666514</v>
      </c>
      <c r="CD6" s="43">
        <f t="shared" ref="CD6:CD7" si="461">MOD(CD5+TIME(0,5,0),1)</f>
        <v>0.68402777777777624</v>
      </c>
      <c r="CE6" s="43">
        <f t="shared" ref="CE6:CE7" si="462">MOD(CE5+TIME(0,5,0),1)</f>
        <v>0.68958333333333177</v>
      </c>
      <c r="CF6" s="43">
        <f t="shared" ref="CF6:CF7" si="463">MOD(CF5+TIME(0,5,0),1)</f>
        <v>0.69444444444444287</v>
      </c>
      <c r="CG6" s="43">
        <f t="shared" ref="CG6:CG7" si="464">MOD(CG5+TIME(0,5,0),1)</f>
        <v>0.6999999999999984</v>
      </c>
      <c r="CH6" s="43">
        <f t="shared" ref="CH6:CH7" si="465">MOD(CH5+TIME(0,5,0),1)</f>
        <v>0.7048611111111095</v>
      </c>
      <c r="CI6" s="43">
        <f t="shared" ref="CI6:CI7" si="466">MOD(CI5+TIME(0,5,0),1)</f>
        <v>0.71041666666666503</v>
      </c>
      <c r="CJ6" s="43">
        <f t="shared" ref="CJ6:CJ7" si="467">MOD(CJ5+TIME(0,5,0),1)</f>
        <v>0.71527777777777612</v>
      </c>
      <c r="CK6" s="43">
        <f t="shared" ref="CK6:CK7" si="468">MOD(CK5+TIME(0,5,0),1)</f>
        <v>0.72083333333333166</v>
      </c>
      <c r="CL6" s="43">
        <f t="shared" ref="CL6:CL7" si="469">MOD(CL5+TIME(0,5,0),1)</f>
        <v>0.72569444444444275</v>
      </c>
      <c r="CM6" s="43">
        <f t="shared" ref="CM6:CM7" si="470">MOD(CM5+TIME(0,5,0),1)</f>
        <v>0.73124999999999829</v>
      </c>
      <c r="CN6" s="43">
        <f t="shared" ref="CN6:CN7" si="471">MOD(CN5+TIME(0,5,0),1)</f>
        <v>0.73611111111110938</v>
      </c>
      <c r="CO6" s="43">
        <f t="shared" ref="CO6:CO7" si="472">MOD(CO5+TIME(0,5,0),1)</f>
        <v>0.74166666666666492</v>
      </c>
      <c r="CP6" s="43">
        <f t="shared" ref="CP6:CP7" si="473">MOD(CP5+TIME(0,5,0),1)</f>
        <v>0.74652777777777601</v>
      </c>
      <c r="CQ6" s="43">
        <f t="shared" ref="CQ6:CQ7" si="474">MOD(CQ5+TIME(0,5,0),1)</f>
        <v>0.75208333333333155</v>
      </c>
      <c r="CR6" s="43">
        <f t="shared" ref="CR6:CR7" si="475">MOD(CR5+TIME(0,5,0),1)</f>
        <v>0.75694444444444264</v>
      </c>
      <c r="CS6" s="43">
        <f t="shared" ref="CS6:CS7" si="476">MOD(CS5+TIME(0,5,0),1)</f>
        <v>0.76249999999999818</v>
      </c>
      <c r="CT6" s="43">
        <f t="shared" ref="CT6:CT7" si="477">MOD(CT5+TIME(0,5,0),1)</f>
        <v>0.76736111111110927</v>
      </c>
      <c r="CU6" s="43">
        <f t="shared" ref="CU6:CU7" si="478">MOD(CU5+TIME(0,5,0),1)</f>
        <v>0.77291666666666481</v>
      </c>
      <c r="CV6" s="43">
        <f t="shared" ref="CV6:CV7" si="479">MOD(CV5+TIME(0,5,0),1)</f>
        <v>0.7777777777777759</v>
      </c>
      <c r="CW6" s="43">
        <f t="shared" ref="CW6:CW7" si="480">MOD(CW5+TIME(0,5,0),1)</f>
        <v>0.78333333333333144</v>
      </c>
      <c r="CX6" s="43">
        <f t="shared" ref="CX6:CX7" si="481">MOD(CX5+TIME(0,5,0),1)</f>
        <v>0.78819444444444253</v>
      </c>
      <c r="CY6" s="43">
        <f t="shared" ref="CY6:CY7" si="482">MOD(CY5+TIME(0,5,0),1)</f>
        <v>0.79374999999999807</v>
      </c>
      <c r="CZ6" s="43">
        <f t="shared" ref="CZ6:CZ7" si="483">MOD(CZ5+TIME(0,5,0),1)</f>
        <v>0.79861111111110916</v>
      </c>
      <c r="DA6" s="43">
        <f t="shared" ref="DA6:DA7" si="484">MOD(DA5+TIME(0,5,0),1)</f>
        <v>0.8041666666666647</v>
      </c>
      <c r="DB6" s="43">
        <f t="shared" ref="DB6:DB7" si="485">MOD(DB5+TIME(0,5,0),1)</f>
        <v>0.80902777777777579</v>
      </c>
      <c r="DC6" s="43">
        <f t="shared" ref="DC6:DC7" si="486">MOD(DC5+TIME(0,5,0),1)</f>
        <v>0.81458333333333133</v>
      </c>
      <c r="DD6" s="43">
        <f t="shared" ref="DD6:DD7" si="487">MOD(DD5+TIME(0,5,0),1)</f>
        <v>0.81944444444444242</v>
      </c>
      <c r="DE6" s="43">
        <f t="shared" ref="DE6:DE7" si="488">MOD(DE5+TIME(0,5,0),1)</f>
        <v>0.82499999999999796</v>
      </c>
      <c r="DF6" s="43">
        <f t="shared" ref="DF6:DF7" si="489">MOD(DF5+TIME(0,5,0),1)</f>
        <v>0.82986111111110905</v>
      </c>
      <c r="DG6" s="43">
        <f t="shared" ref="DG6:DG7" si="490">MOD(DG5+TIME(0,5,0),1)</f>
        <v>0.83541666666666459</v>
      </c>
      <c r="DH6" s="43">
        <f t="shared" ref="DH6:DH7" si="491">MOD(DH5+TIME(0,5,0),1)</f>
        <v>0.84027777777777568</v>
      </c>
      <c r="DI6" s="43">
        <f t="shared" ref="DI6:DI7" si="492">MOD(DI5+TIME(0,5,0),1)</f>
        <v>0.84583333333333122</v>
      </c>
      <c r="DJ6" s="43">
        <f t="shared" ref="DJ6:DJ7" si="493">MOD(DJ5+TIME(0,5,0),1)</f>
        <v>0.85069444444444231</v>
      </c>
      <c r="DK6" s="43">
        <f t="shared" ref="DK6:DK7" si="494">MOD(DK5+TIME(0,5,0),1)</f>
        <v>0.85624999999999785</v>
      </c>
      <c r="DL6" s="43">
        <f t="shared" ref="DL6:DL7" si="495">MOD(DL5+TIME(0,5,0),1)</f>
        <v>0.86111111111110894</v>
      </c>
      <c r="DM6" s="43">
        <f t="shared" ref="DM6:DM7" si="496">MOD(DM5+TIME(0,5,0),1)</f>
        <v>0.86666666666666448</v>
      </c>
      <c r="DN6" s="43">
        <f t="shared" ref="DN6:DN7" si="497">MOD(DN5+TIME(0,5,0),1)</f>
        <v>0.8736111111111089</v>
      </c>
      <c r="DO6" s="43">
        <f t="shared" ref="DO6:DO7" si="498">MOD(DO5+TIME(0,5,0),1)</f>
        <v>0.88055555555555332</v>
      </c>
      <c r="DP6" s="43">
        <f t="shared" ref="DP6:DP7" si="499">MOD(DP5+TIME(0,5,0),1)</f>
        <v>0.88749999999999774</v>
      </c>
      <c r="DQ6" s="43">
        <f t="shared" ref="DQ6:DQ7" si="500">MOD(DQ5+TIME(0,5,0),1)</f>
        <v>0.89444444444444215</v>
      </c>
      <c r="DR6" s="43">
        <f t="shared" ref="DR6:DR7" si="501">MOD(DR5+TIME(0,5,0),1)</f>
        <v>0.90138888888888657</v>
      </c>
      <c r="DS6" s="43">
        <f t="shared" ref="DS6:DS7" si="502">MOD(DS5+TIME(0,5,0),1)</f>
        <v>0.90833333333333099</v>
      </c>
      <c r="DT6" s="43">
        <f t="shared" ref="DT6:DT7" si="503">MOD(DT5+TIME(0,5,0),1)</f>
        <v>0.91527777777777541</v>
      </c>
      <c r="DU6" s="43">
        <f t="shared" ref="DU6:DU7" si="504">MOD(DU5+TIME(0,5,0),1)</f>
        <v>0.92222222222221983</v>
      </c>
      <c r="DV6" s="43">
        <f t="shared" ref="DV6:DV7" si="505">MOD(DV5+TIME(0,5,0),1)</f>
        <v>0.92916666666666425</v>
      </c>
      <c r="DW6" s="43">
        <f t="shared" ref="DW6:DW7" si="506">MOD(DW5+TIME(0,5,0),1)</f>
        <v>0.93611111111110867</v>
      </c>
      <c r="DX6" s="43">
        <f t="shared" ref="DX6:DX7" si="507">MOD(DX5+TIME(0,5,0),1)</f>
        <v>0.94305555555555309</v>
      </c>
      <c r="DY6" s="43">
        <f t="shared" ref="DY6:DY7" si="508">MOD(DY5+TIME(0,5,0),1)</f>
        <v>0.94999999999999751</v>
      </c>
      <c r="DZ6" s="43">
        <f t="shared" ref="DZ6:EA7" si="509">MOD(DZ5+TIME(0,5,0),1)</f>
        <v>0.95694444444444193</v>
      </c>
      <c r="EA6" s="43">
        <f t="shared" si="509"/>
        <v>0.96388888888888635</v>
      </c>
      <c r="EB6" s="43">
        <f t="shared" ref="EB6:EB7" si="510">MOD(EB5+TIME(0,5,0),1)</f>
        <v>0.97430555555555298</v>
      </c>
      <c r="EC6" s="43">
        <f t="shared" ref="EC6:EC7" si="511">MOD(EC5+TIME(0,5,0),1)</f>
        <v>0.98472222222221961</v>
      </c>
      <c r="ED6" s="43">
        <f t="shared" ref="ED6:ED7" si="512">MOD(ED5+TIME(0,5,0),1)</f>
        <v>0.99513888888888624</v>
      </c>
      <c r="EE6" s="43">
        <f t="shared" ref="EE6:EE7" si="513">MOD(EE5+TIME(0,5,0),1)</f>
        <v>5.5555555555529944E-3</v>
      </c>
      <c r="EF6" s="43">
        <f t="shared" ref="EF6:EF7" si="514">MOD(EF5+TIME(0,5,0),1)</f>
        <v>1.5972222222219654E-2</v>
      </c>
      <c r="EG6" s="43">
        <f t="shared" ref="EG6:EG7" si="515">MOD(EG5+TIME(0,5,0),1)</f>
        <v>2.6388888888886318E-2</v>
      </c>
      <c r="EH6" s="43">
        <f t="shared" ref="EH6:EI7" si="516">MOD(EH5+TIME(0,5,0),1)</f>
        <v>3.6805555555552982E-2</v>
      </c>
      <c r="EI6" s="43">
        <f t="shared" si="516"/>
        <v>4.7222222222219654E-2</v>
      </c>
    </row>
    <row r="7" spans="1:158" s="23" customFormat="1" ht="12" customHeight="1" x14ac:dyDescent="0.25">
      <c r="A7" s="57" t="s">
        <v>7</v>
      </c>
      <c r="B7" s="43">
        <v>0.26249999999999996</v>
      </c>
      <c r="C7" s="43">
        <f t="shared" si="382"/>
        <v>0.26944444444444438</v>
      </c>
      <c r="D7" s="43">
        <f t="shared" si="383"/>
        <v>0.2763888888888888</v>
      </c>
      <c r="E7" s="43">
        <f t="shared" si="384"/>
        <v>0.28333333333333321</v>
      </c>
      <c r="F7" s="43">
        <f t="shared" si="385"/>
        <v>0.29027777777777763</v>
      </c>
      <c r="G7" s="43">
        <f t="shared" si="386"/>
        <v>0.29722222222222205</v>
      </c>
      <c r="H7" s="43">
        <f t="shared" si="387"/>
        <v>0.30208333333333315</v>
      </c>
      <c r="I7" s="43">
        <f t="shared" si="388"/>
        <v>0.30763888888888868</v>
      </c>
      <c r="J7" s="43">
        <f t="shared" si="389"/>
        <v>0.31249999999999978</v>
      </c>
      <c r="K7" s="43">
        <f t="shared" si="390"/>
        <v>0.31805555555555531</v>
      </c>
      <c r="L7" s="43">
        <f t="shared" si="391"/>
        <v>0.32291666666666641</v>
      </c>
      <c r="M7" s="43">
        <f t="shared" si="392"/>
        <v>0.32847222222222194</v>
      </c>
      <c r="N7" s="43">
        <f t="shared" si="393"/>
        <v>0.33333333333333304</v>
      </c>
      <c r="O7" s="43">
        <f t="shared" si="394"/>
        <v>0.33888888888888857</v>
      </c>
      <c r="P7" s="43">
        <f t="shared" si="395"/>
        <v>0.34374999999999967</v>
      </c>
      <c r="Q7" s="43">
        <f t="shared" si="396"/>
        <v>0.3493055555555552</v>
      </c>
      <c r="R7" s="43">
        <f t="shared" si="397"/>
        <v>0.3541666666666663</v>
      </c>
      <c r="S7" s="43">
        <f t="shared" si="398"/>
        <v>0.35972222222222183</v>
      </c>
      <c r="T7" s="43">
        <f t="shared" si="399"/>
        <v>0.36458333333333293</v>
      </c>
      <c r="U7" s="43">
        <f t="shared" si="400"/>
        <v>0.37013888888888846</v>
      </c>
      <c r="V7" s="43">
        <f t="shared" si="401"/>
        <v>0.37499999999999956</v>
      </c>
      <c r="W7" s="43">
        <f t="shared" si="402"/>
        <v>0.38055555555555509</v>
      </c>
      <c r="X7" s="43">
        <f t="shared" si="403"/>
        <v>0.38541666666666619</v>
      </c>
      <c r="Y7" s="43">
        <f t="shared" si="404"/>
        <v>0.39097222222222172</v>
      </c>
      <c r="Z7" s="43">
        <f t="shared" si="405"/>
        <v>0.39583333333333282</v>
      </c>
      <c r="AA7" s="43">
        <f t="shared" si="406"/>
        <v>0.40138888888888835</v>
      </c>
      <c r="AB7" s="43">
        <f t="shared" si="407"/>
        <v>0.40624999999999944</v>
      </c>
      <c r="AC7" s="43">
        <f t="shared" si="408"/>
        <v>0.41180555555555498</v>
      </c>
      <c r="AD7" s="43">
        <f t="shared" si="409"/>
        <v>0.41666666666666607</v>
      </c>
      <c r="AE7" s="43">
        <f t="shared" si="410"/>
        <v>0.42222222222222161</v>
      </c>
      <c r="AF7" s="43">
        <f t="shared" si="411"/>
        <v>0.4270833333333327</v>
      </c>
      <c r="AG7" s="43">
        <f t="shared" si="412"/>
        <v>0.43263888888888824</v>
      </c>
      <c r="AH7" s="43">
        <f t="shared" si="413"/>
        <v>0.43749999999999933</v>
      </c>
      <c r="AI7" s="43">
        <f t="shared" si="414"/>
        <v>0.44305555555555487</v>
      </c>
      <c r="AJ7" s="43">
        <f t="shared" si="415"/>
        <v>0.44791666666666596</v>
      </c>
      <c r="AK7" s="43">
        <f t="shared" si="416"/>
        <v>0.4534722222222215</v>
      </c>
      <c r="AL7" s="43">
        <f t="shared" si="417"/>
        <v>0.45833333333333259</v>
      </c>
      <c r="AM7" s="43">
        <f t="shared" si="418"/>
        <v>0.46388888888888813</v>
      </c>
      <c r="AN7" s="43">
        <f t="shared" si="419"/>
        <v>0.46874999999999922</v>
      </c>
      <c r="AO7" s="43">
        <f t="shared" si="420"/>
        <v>0.47430555555555476</v>
      </c>
      <c r="AP7" s="43">
        <f t="shared" si="421"/>
        <v>0.47916666666666585</v>
      </c>
      <c r="AQ7" s="43">
        <f t="shared" si="422"/>
        <v>0.48472222222222139</v>
      </c>
      <c r="AR7" s="43">
        <f t="shared" si="423"/>
        <v>0.48958333333333248</v>
      </c>
      <c r="AS7" s="43">
        <f t="shared" si="424"/>
        <v>0.49513888888888802</v>
      </c>
      <c r="AT7" s="43">
        <f t="shared" si="425"/>
        <v>0.49999999999999911</v>
      </c>
      <c r="AU7" s="43">
        <f t="shared" si="426"/>
        <v>0.50555555555555465</v>
      </c>
      <c r="AV7" s="43">
        <f t="shared" si="427"/>
        <v>0.51041666666666574</v>
      </c>
      <c r="AW7" s="43">
        <f t="shared" si="428"/>
        <v>0.51597222222222128</v>
      </c>
      <c r="AX7" s="43">
        <f t="shared" si="429"/>
        <v>0.52083333333333237</v>
      </c>
      <c r="AY7" s="43">
        <f t="shared" si="430"/>
        <v>0.52638888888888791</v>
      </c>
      <c r="AZ7" s="43">
        <f t="shared" si="431"/>
        <v>0.531249999999999</v>
      </c>
      <c r="BA7" s="43">
        <f t="shared" si="432"/>
        <v>0.53680555555555454</v>
      </c>
      <c r="BB7" s="43">
        <f t="shared" si="433"/>
        <v>0.54166666666666563</v>
      </c>
      <c r="BC7" s="43">
        <f t="shared" si="434"/>
        <v>0.54722222222222117</v>
      </c>
      <c r="BD7" s="43">
        <f t="shared" si="435"/>
        <v>0.55208333333333226</v>
      </c>
      <c r="BE7" s="43">
        <f t="shared" si="436"/>
        <v>0.5576388888888878</v>
      </c>
      <c r="BF7" s="43">
        <f t="shared" si="437"/>
        <v>0.56249999999999889</v>
      </c>
      <c r="BG7" s="43">
        <f t="shared" si="438"/>
        <v>0.56805555555555443</v>
      </c>
      <c r="BH7" s="43">
        <f t="shared" si="439"/>
        <v>0.57291666666666552</v>
      </c>
      <c r="BI7" s="43">
        <f t="shared" si="440"/>
        <v>0.57847222222222106</v>
      </c>
      <c r="BJ7" s="43">
        <f t="shared" si="441"/>
        <v>0.58333333333333215</v>
      </c>
      <c r="BK7" s="43">
        <f t="shared" si="442"/>
        <v>0.58888888888888768</v>
      </c>
      <c r="BL7" s="43">
        <f t="shared" si="443"/>
        <v>0.59374999999999878</v>
      </c>
      <c r="BM7" s="43">
        <f t="shared" si="444"/>
        <v>0.59930555555555431</v>
      </c>
      <c r="BN7" s="43">
        <f t="shared" si="445"/>
        <v>0.60416666666666541</v>
      </c>
      <c r="BO7" s="43">
        <f t="shared" si="446"/>
        <v>0.60972222222222094</v>
      </c>
      <c r="BP7" s="43">
        <f t="shared" si="447"/>
        <v>0.61458333333333204</v>
      </c>
      <c r="BQ7" s="43">
        <f t="shared" si="448"/>
        <v>0.62013888888888757</v>
      </c>
      <c r="BR7" s="43">
        <f t="shared" si="449"/>
        <v>0.62499999999999867</v>
      </c>
      <c r="BS7" s="43">
        <f t="shared" si="450"/>
        <v>0.6305555555555542</v>
      </c>
      <c r="BT7" s="43">
        <f t="shared" si="451"/>
        <v>0.6354166666666653</v>
      </c>
      <c r="BU7" s="43">
        <f t="shared" si="452"/>
        <v>0.64097222222222083</v>
      </c>
      <c r="BV7" s="43">
        <f t="shared" si="453"/>
        <v>0.64583333333333193</v>
      </c>
      <c r="BW7" s="43">
        <f t="shared" si="454"/>
        <v>0.65138888888888746</v>
      </c>
      <c r="BX7" s="43">
        <f t="shared" si="455"/>
        <v>0.65624999999999856</v>
      </c>
      <c r="BY7" s="43">
        <f t="shared" si="456"/>
        <v>0.66180555555555409</v>
      </c>
      <c r="BZ7" s="43">
        <f t="shared" si="457"/>
        <v>0.66666666666666519</v>
      </c>
      <c r="CA7" s="43">
        <f t="shared" si="458"/>
        <v>0.67222222222222072</v>
      </c>
      <c r="CB7" s="43">
        <f t="shared" si="459"/>
        <v>0.67708333333333182</v>
      </c>
      <c r="CC7" s="43">
        <f t="shared" si="460"/>
        <v>0.68263888888888735</v>
      </c>
      <c r="CD7" s="43">
        <f t="shared" si="461"/>
        <v>0.68749999999999845</v>
      </c>
      <c r="CE7" s="43">
        <f t="shared" si="462"/>
        <v>0.69305555555555398</v>
      </c>
      <c r="CF7" s="43">
        <f t="shared" si="463"/>
        <v>0.69791666666666508</v>
      </c>
      <c r="CG7" s="43">
        <f t="shared" si="464"/>
        <v>0.70347222222222061</v>
      </c>
      <c r="CH7" s="43">
        <f t="shared" si="465"/>
        <v>0.70833333333333171</v>
      </c>
      <c r="CI7" s="43">
        <f t="shared" si="466"/>
        <v>0.71388888888888724</v>
      </c>
      <c r="CJ7" s="43">
        <f t="shared" si="467"/>
        <v>0.71874999999999833</v>
      </c>
      <c r="CK7" s="43">
        <f t="shared" si="468"/>
        <v>0.72430555555555387</v>
      </c>
      <c r="CL7" s="43">
        <f t="shared" si="469"/>
        <v>0.72916666666666496</v>
      </c>
      <c r="CM7" s="43">
        <f t="shared" si="470"/>
        <v>0.7347222222222205</v>
      </c>
      <c r="CN7" s="43">
        <f t="shared" si="471"/>
        <v>0.73958333333333159</v>
      </c>
      <c r="CO7" s="43">
        <f t="shared" si="472"/>
        <v>0.74513888888888713</v>
      </c>
      <c r="CP7" s="43">
        <f t="shared" si="473"/>
        <v>0.74999999999999822</v>
      </c>
      <c r="CQ7" s="43">
        <f t="shared" si="474"/>
        <v>0.75555555555555376</v>
      </c>
      <c r="CR7" s="43">
        <f t="shared" si="475"/>
        <v>0.76041666666666485</v>
      </c>
      <c r="CS7" s="43">
        <f t="shared" si="476"/>
        <v>0.76597222222222039</v>
      </c>
      <c r="CT7" s="43">
        <f t="shared" si="477"/>
        <v>0.77083333333333148</v>
      </c>
      <c r="CU7" s="43">
        <f t="shared" si="478"/>
        <v>0.77638888888888702</v>
      </c>
      <c r="CV7" s="43">
        <f t="shared" si="479"/>
        <v>0.78124999999999811</v>
      </c>
      <c r="CW7" s="43">
        <f t="shared" si="480"/>
        <v>0.78680555555555365</v>
      </c>
      <c r="CX7" s="43">
        <f t="shared" si="481"/>
        <v>0.79166666666666474</v>
      </c>
      <c r="CY7" s="43">
        <f t="shared" si="482"/>
        <v>0.79722222222222028</v>
      </c>
      <c r="CZ7" s="43">
        <f t="shared" si="483"/>
        <v>0.80208333333333137</v>
      </c>
      <c r="DA7" s="43">
        <f t="shared" si="484"/>
        <v>0.80763888888888691</v>
      </c>
      <c r="DB7" s="43">
        <f t="shared" si="485"/>
        <v>0.812499999999998</v>
      </c>
      <c r="DC7" s="43">
        <f t="shared" si="486"/>
        <v>0.81805555555555354</v>
      </c>
      <c r="DD7" s="43">
        <f t="shared" si="487"/>
        <v>0.82291666666666463</v>
      </c>
      <c r="DE7" s="43">
        <f t="shared" si="488"/>
        <v>0.82847222222222017</v>
      </c>
      <c r="DF7" s="43">
        <f t="shared" si="489"/>
        <v>0.83333333333333126</v>
      </c>
      <c r="DG7" s="43">
        <f t="shared" si="490"/>
        <v>0.8388888888888868</v>
      </c>
      <c r="DH7" s="43">
        <f t="shared" si="491"/>
        <v>0.84374999999999789</v>
      </c>
      <c r="DI7" s="43">
        <f t="shared" si="492"/>
        <v>0.84930555555555343</v>
      </c>
      <c r="DJ7" s="43">
        <f t="shared" si="493"/>
        <v>0.85416666666666452</v>
      </c>
      <c r="DK7" s="43">
        <f t="shared" si="494"/>
        <v>0.85972222222222006</v>
      </c>
      <c r="DL7" s="43">
        <f t="shared" si="495"/>
        <v>0.86458333333333115</v>
      </c>
      <c r="DM7" s="43">
        <f t="shared" si="496"/>
        <v>0.87013888888888669</v>
      </c>
      <c r="DN7" s="43">
        <f t="shared" si="497"/>
        <v>0.87708333333333111</v>
      </c>
      <c r="DO7" s="43">
        <f t="shared" si="498"/>
        <v>0.88402777777777553</v>
      </c>
      <c r="DP7" s="43">
        <f t="shared" si="499"/>
        <v>0.89097222222221995</v>
      </c>
      <c r="DQ7" s="43">
        <f t="shared" si="500"/>
        <v>0.89791666666666436</v>
      </c>
      <c r="DR7" s="43">
        <f t="shared" si="501"/>
        <v>0.90486111111110878</v>
      </c>
      <c r="DS7" s="43">
        <f t="shared" si="502"/>
        <v>0.9118055555555532</v>
      </c>
      <c r="DT7" s="43">
        <f t="shared" si="503"/>
        <v>0.91874999999999762</v>
      </c>
      <c r="DU7" s="43">
        <f t="shared" si="504"/>
        <v>0.92569444444444204</v>
      </c>
      <c r="DV7" s="43">
        <f t="shared" si="505"/>
        <v>0.93263888888888646</v>
      </c>
      <c r="DW7" s="43">
        <f t="shared" si="506"/>
        <v>0.93958333333333088</v>
      </c>
      <c r="DX7" s="43">
        <f t="shared" si="507"/>
        <v>0.9465277777777753</v>
      </c>
      <c r="DY7" s="43">
        <f t="shared" si="508"/>
        <v>0.95347222222221972</v>
      </c>
      <c r="DZ7" s="43">
        <f t="shared" si="509"/>
        <v>0.96041666666666414</v>
      </c>
      <c r="EA7" s="43">
        <f t="shared" si="509"/>
        <v>0.96736111111110856</v>
      </c>
      <c r="EB7" s="43">
        <f t="shared" si="510"/>
        <v>0.97777777777777519</v>
      </c>
      <c r="EC7" s="43">
        <f t="shared" si="511"/>
        <v>0.98819444444444182</v>
      </c>
      <c r="ED7" s="43">
        <f t="shared" si="512"/>
        <v>0.99861111111110845</v>
      </c>
      <c r="EE7" s="43">
        <f t="shared" si="513"/>
        <v>9.0277777777752165E-3</v>
      </c>
      <c r="EF7" s="43">
        <f t="shared" si="514"/>
        <v>1.9444444444441877E-2</v>
      </c>
      <c r="EG7" s="43">
        <f t="shared" si="515"/>
        <v>2.9861111111108542E-2</v>
      </c>
      <c r="EH7" s="43">
        <f t="shared" si="516"/>
        <v>4.0277777777775206E-2</v>
      </c>
      <c r="EI7" s="43">
        <f t="shared" si="516"/>
        <v>5.0694444444441877E-2</v>
      </c>
    </row>
    <row r="8" spans="1:158" s="70" customFormat="1" ht="12" hidden="1" customHeight="1" x14ac:dyDescent="0.25">
      <c r="A8" s="68" t="s">
        <v>35</v>
      </c>
      <c r="B8" s="69">
        <v>6.9444444444444198E-3</v>
      </c>
      <c r="C8" s="69">
        <f t="shared" ref="C8" si="517">MOD(C7-B7,1)</f>
        <v>6.9444444444444198E-3</v>
      </c>
      <c r="D8" s="69">
        <f t="shared" ref="D8" si="518">MOD(D7-C7,1)</f>
        <v>6.9444444444444198E-3</v>
      </c>
      <c r="E8" s="69">
        <f t="shared" ref="E8" si="519">MOD(E7-D7,1)</f>
        <v>6.9444444444444198E-3</v>
      </c>
      <c r="F8" s="69">
        <f t="shared" ref="F8" si="520">MOD(F7-E7,1)</f>
        <v>6.9444444444444198E-3</v>
      </c>
      <c r="G8" s="69">
        <f t="shared" ref="G8" si="521">MOD(G7-F7,1)</f>
        <v>6.9444444444444198E-3</v>
      </c>
      <c r="H8" s="69">
        <f t="shared" ref="H8" si="522">MOD(H7-G7,1)</f>
        <v>4.8611111111110938E-3</v>
      </c>
      <c r="I8" s="69">
        <f t="shared" ref="I8" si="523">MOD(I7-H7,1)</f>
        <v>5.5555555555555358E-3</v>
      </c>
      <c r="J8" s="69">
        <f t="shared" ref="J8" si="524">MOD(J7-I7,1)</f>
        <v>4.8611111111110938E-3</v>
      </c>
      <c r="K8" s="69">
        <f t="shared" ref="K8" si="525">MOD(K7-J7,1)</f>
        <v>5.5555555555555358E-3</v>
      </c>
      <c r="L8" s="69">
        <f t="shared" ref="L8" si="526">MOD(L7-K7,1)</f>
        <v>4.8611111111110938E-3</v>
      </c>
      <c r="M8" s="69">
        <f t="shared" ref="M8" si="527">MOD(M7-L7,1)</f>
        <v>5.5555555555555358E-3</v>
      </c>
      <c r="N8" s="69">
        <f t="shared" ref="N8" si="528">MOD(N7-M7,1)</f>
        <v>4.8611111111110938E-3</v>
      </c>
      <c r="O8" s="69">
        <f t="shared" ref="O8" si="529">MOD(O7-N7,1)</f>
        <v>5.5555555555555358E-3</v>
      </c>
      <c r="P8" s="69">
        <f t="shared" ref="P8" si="530">MOD(P7-O7,1)</f>
        <v>4.8611111111110938E-3</v>
      </c>
      <c r="Q8" s="69">
        <f t="shared" ref="Q8" si="531">MOD(Q7-P7,1)</f>
        <v>5.5555555555555358E-3</v>
      </c>
      <c r="R8" s="69">
        <f t="shared" ref="R8" si="532">MOD(R7-Q7,1)</f>
        <v>4.8611111111110938E-3</v>
      </c>
      <c r="S8" s="69">
        <f t="shared" ref="S8" si="533">MOD(S7-R7,1)</f>
        <v>5.5555555555555358E-3</v>
      </c>
      <c r="T8" s="69">
        <f t="shared" ref="T8" si="534">MOD(T7-S7,1)</f>
        <v>4.8611111111110938E-3</v>
      </c>
      <c r="U8" s="69">
        <f t="shared" ref="U8" si="535">MOD(U7-T7,1)</f>
        <v>5.5555555555555358E-3</v>
      </c>
      <c r="V8" s="69">
        <f t="shared" ref="V8" si="536">MOD(V7-U7,1)</f>
        <v>4.8611111111110938E-3</v>
      </c>
      <c r="W8" s="69">
        <f t="shared" ref="W8" si="537">MOD(W7-V7,1)</f>
        <v>5.5555555555555358E-3</v>
      </c>
      <c r="X8" s="69">
        <f t="shared" ref="X8" si="538">MOD(X7-W7,1)</f>
        <v>4.8611111111110938E-3</v>
      </c>
      <c r="Y8" s="69">
        <f t="shared" ref="Y8" si="539">MOD(Y7-X7,1)</f>
        <v>5.5555555555555358E-3</v>
      </c>
      <c r="Z8" s="69">
        <f t="shared" ref="Z8" si="540">MOD(Z7-Y7,1)</f>
        <v>4.8611111111110938E-3</v>
      </c>
      <c r="AA8" s="69">
        <f t="shared" ref="AA8" si="541">MOD(AA7-Z7,1)</f>
        <v>5.5555555555555358E-3</v>
      </c>
      <c r="AB8" s="69">
        <f t="shared" ref="AB8" si="542">MOD(AB7-AA7,1)</f>
        <v>4.8611111111110938E-3</v>
      </c>
      <c r="AC8" s="69">
        <f t="shared" ref="AC8" si="543">MOD(AC7-AB7,1)</f>
        <v>5.5555555555555358E-3</v>
      </c>
      <c r="AD8" s="69">
        <f t="shared" ref="AD8" si="544">MOD(AD7-AC7,1)</f>
        <v>4.8611111111110938E-3</v>
      </c>
      <c r="AE8" s="69">
        <f t="shared" ref="AE8" si="545">MOD(AE7-AD7,1)</f>
        <v>5.5555555555555358E-3</v>
      </c>
      <c r="AF8" s="69">
        <f t="shared" ref="AF8" si="546">MOD(AF7-AE7,1)</f>
        <v>4.8611111111110938E-3</v>
      </c>
      <c r="AG8" s="69">
        <f t="shared" ref="AG8" si="547">MOD(AG7-AF7,1)</f>
        <v>5.5555555555555358E-3</v>
      </c>
      <c r="AH8" s="69">
        <f t="shared" ref="AH8" si="548">MOD(AH7-AG7,1)</f>
        <v>4.8611111111110938E-3</v>
      </c>
      <c r="AI8" s="69">
        <f t="shared" ref="AI8" si="549">MOD(AI7-AH7,1)</f>
        <v>5.5555555555555358E-3</v>
      </c>
      <c r="AJ8" s="69">
        <f t="shared" ref="AJ8" si="550">MOD(AJ7-AI7,1)</f>
        <v>4.8611111111110938E-3</v>
      </c>
      <c r="AK8" s="69">
        <f t="shared" ref="AK8" si="551">MOD(AK7-AJ7,1)</f>
        <v>5.5555555555555358E-3</v>
      </c>
      <c r="AL8" s="69">
        <f t="shared" ref="AL8" si="552">MOD(AL7-AK7,1)</f>
        <v>4.8611111111110938E-3</v>
      </c>
      <c r="AM8" s="69">
        <f t="shared" ref="AM8" si="553">MOD(AM7-AL7,1)</f>
        <v>5.5555555555555358E-3</v>
      </c>
      <c r="AN8" s="69">
        <f t="shared" ref="AN8" si="554">MOD(AN7-AM7,1)</f>
        <v>4.8611111111110938E-3</v>
      </c>
      <c r="AO8" s="69">
        <f t="shared" ref="AO8" si="555">MOD(AO7-AN7,1)</f>
        <v>5.5555555555555358E-3</v>
      </c>
      <c r="AP8" s="69">
        <f t="shared" ref="AP8" si="556">MOD(AP7-AO7,1)</f>
        <v>4.8611111111110938E-3</v>
      </c>
      <c r="AQ8" s="69">
        <f t="shared" ref="AQ8" si="557">MOD(AQ7-AP7,1)</f>
        <v>5.5555555555555358E-3</v>
      </c>
      <c r="AR8" s="69">
        <f t="shared" ref="AR8" si="558">MOD(AR7-AQ7,1)</f>
        <v>4.8611111111110938E-3</v>
      </c>
      <c r="AS8" s="69">
        <f t="shared" ref="AS8" si="559">MOD(AS7-AR7,1)</f>
        <v>5.5555555555555358E-3</v>
      </c>
      <c r="AT8" s="69">
        <f t="shared" ref="AT8" si="560">MOD(AT7-AS7,1)</f>
        <v>4.8611111111110938E-3</v>
      </c>
      <c r="AU8" s="69">
        <f t="shared" ref="AU8" si="561">MOD(AU7-AT7,1)</f>
        <v>5.5555555555555358E-3</v>
      </c>
      <c r="AV8" s="69">
        <f t="shared" ref="AV8" si="562">MOD(AV7-AU7,1)</f>
        <v>4.8611111111110938E-3</v>
      </c>
      <c r="AW8" s="69">
        <f t="shared" ref="AW8" si="563">MOD(AW7-AV7,1)</f>
        <v>5.5555555555555358E-3</v>
      </c>
      <c r="AX8" s="69">
        <f t="shared" ref="AX8" si="564">MOD(AX7-AW7,1)</f>
        <v>4.8611111111110938E-3</v>
      </c>
      <c r="AY8" s="69">
        <f t="shared" ref="AY8" si="565">MOD(AY7-AX7,1)</f>
        <v>5.5555555555555358E-3</v>
      </c>
      <c r="AZ8" s="69">
        <f t="shared" ref="AZ8" si="566">MOD(AZ7-AY7,1)</f>
        <v>4.8611111111110938E-3</v>
      </c>
      <c r="BA8" s="69">
        <f t="shared" ref="BA8" si="567">MOD(BA7-AZ7,1)</f>
        <v>5.5555555555555358E-3</v>
      </c>
      <c r="BB8" s="69">
        <f t="shared" ref="BB8" si="568">MOD(BB7-BA7,1)</f>
        <v>4.8611111111110938E-3</v>
      </c>
      <c r="BC8" s="69">
        <f t="shared" ref="BC8" si="569">MOD(BC7-BB7,1)</f>
        <v>5.5555555555555358E-3</v>
      </c>
      <c r="BD8" s="69">
        <f t="shared" ref="BD8" si="570">MOD(BD7-BC7,1)</f>
        <v>4.8611111111110938E-3</v>
      </c>
      <c r="BE8" s="69">
        <f t="shared" ref="BE8" si="571">MOD(BE7-BD7,1)</f>
        <v>5.5555555555555358E-3</v>
      </c>
      <c r="BF8" s="69">
        <f t="shared" ref="BF8" si="572">MOD(BF7-BE7,1)</f>
        <v>4.8611111111110938E-3</v>
      </c>
      <c r="BG8" s="69">
        <f t="shared" ref="BG8" si="573">MOD(BG7-BF7,1)</f>
        <v>5.5555555555555358E-3</v>
      </c>
      <c r="BH8" s="69">
        <f t="shared" ref="BH8" si="574">MOD(BH7-BG7,1)</f>
        <v>4.8611111111110938E-3</v>
      </c>
      <c r="BI8" s="69">
        <f t="shared" ref="BI8" si="575">MOD(BI7-BH7,1)</f>
        <v>5.5555555555555358E-3</v>
      </c>
      <c r="BJ8" s="69">
        <f t="shared" ref="BJ8" si="576">MOD(BJ7-BI7,1)</f>
        <v>4.8611111111110938E-3</v>
      </c>
      <c r="BK8" s="69">
        <f t="shared" ref="BK8" si="577">MOD(BK7-BJ7,1)</f>
        <v>5.5555555555555358E-3</v>
      </c>
      <c r="BL8" s="69">
        <f t="shared" ref="BL8" si="578">MOD(BL7-BK7,1)</f>
        <v>4.8611111111110938E-3</v>
      </c>
      <c r="BM8" s="69">
        <f t="shared" ref="BM8" si="579">MOD(BM7-BL7,1)</f>
        <v>5.5555555555555358E-3</v>
      </c>
      <c r="BN8" s="69">
        <f t="shared" ref="BN8" si="580">MOD(BN7-BM7,1)</f>
        <v>4.8611111111110938E-3</v>
      </c>
      <c r="BO8" s="69">
        <f t="shared" ref="BO8" si="581">MOD(BO7-BN7,1)</f>
        <v>5.5555555555555358E-3</v>
      </c>
      <c r="BP8" s="69">
        <f t="shared" ref="BP8" si="582">MOD(BP7-BO7,1)</f>
        <v>4.8611111111110938E-3</v>
      </c>
      <c r="BQ8" s="69">
        <f t="shared" ref="BQ8" si="583">MOD(BQ7-BP7,1)</f>
        <v>5.5555555555555358E-3</v>
      </c>
      <c r="BR8" s="69">
        <f t="shared" ref="BR8" si="584">MOD(BR7-BQ7,1)</f>
        <v>4.8611111111110938E-3</v>
      </c>
      <c r="BS8" s="69">
        <f t="shared" ref="BS8" si="585">MOD(BS7-BR7,1)</f>
        <v>5.5555555555555358E-3</v>
      </c>
      <c r="BT8" s="69">
        <f t="shared" ref="BT8" si="586">MOD(BT7-BS7,1)</f>
        <v>4.8611111111110938E-3</v>
      </c>
      <c r="BU8" s="69">
        <f t="shared" ref="BU8" si="587">MOD(BU7-BT7,1)</f>
        <v>5.5555555555555358E-3</v>
      </c>
      <c r="BV8" s="69">
        <f t="shared" ref="BV8" si="588">MOD(BV7-BU7,1)</f>
        <v>4.8611111111110938E-3</v>
      </c>
      <c r="BW8" s="69">
        <f t="shared" ref="BW8" si="589">MOD(BW7-BV7,1)</f>
        <v>5.5555555555555358E-3</v>
      </c>
      <c r="BX8" s="69">
        <f t="shared" ref="BX8" si="590">MOD(BX7-BW7,1)</f>
        <v>4.8611111111110938E-3</v>
      </c>
      <c r="BY8" s="69">
        <f t="shared" ref="BY8" si="591">MOD(BY7-BX7,1)</f>
        <v>5.5555555555555358E-3</v>
      </c>
      <c r="BZ8" s="69">
        <f t="shared" ref="BZ8" si="592">MOD(BZ7-BY7,1)</f>
        <v>4.8611111111110938E-3</v>
      </c>
      <c r="CA8" s="69">
        <f t="shared" ref="CA8" si="593">MOD(CA7-BZ7,1)</f>
        <v>5.5555555555555358E-3</v>
      </c>
      <c r="CB8" s="69">
        <f t="shared" ref="CB8" si="594">MOD(CB7-CA7,1)</f>
        <v>4.8611111111110938E-3</v>
      </c>
      <c r="CC8" s="69">
        <f t="shared" ref="CC8" si="595">MOD(CC7-CB7,1)</f>
        <v>5.5555555555555358E-3</v>
      </c>
      <c r="CD8" s="69">
        <f t="shared" ref="CD8" si="596">MOD(CD7-CC7,1)</f>
        <v>4.8611111111110938E-3</v>
      </c>
      <c r="CE8" s="69">
        <f t="shared" ref="CE8" si="597">MOD(CE7-CD7,1)</f>
        <v>5.5555555555555358E-3</v>
      </c>
      <c r="CF8" s="69">
        <f t="shared" ref="CF8" si="598">MOD(CF7-CE7,1)</f>
        <v>4.8611111111110938E-3</v>
      </c>
      <c r="CG8" s="69">
        <f t="shared" ref="CG8" si="599">MOD(CG7-CF7,1)</f>
        <v>5.5555555555555358E-3</v>
      </c>
      <c r="CH8" s="69">
        <f t="shared" ref="CH8" si="600">MOD(CH7-CG7,1)</f>
        <v>4.8611111111110938E-3</v>
      </c>
      <c r="CI8" s="69">
        <f t="shared" ref="CI8" si="601">MOD(CI7-CH7,1)</f>
        <v>5.5555555555555358E-3</v>
      </c>
      <c r="CJ8" s="69">
        <f t="shared" ref="CJ8" si="602">MOD(CJ7-CI7,1)</f>
        <v>4.8611111111110938E-3</v>
      </c>
      <c r="CK8" s="69">
        <f t="shared" ref="CK8" si="603">MOD(CK7-CJ7,1)</f>
        <v>5.5555555555555358E-3</v>
      </c>
      <c r="CL8" s="69">
        <f t="shared" ref="CL8" si="604">MOD(CL7-CK7,1)</f>
        <v>4.8611111111110938E-3</v>
      </c>
      <c r="CM8" s="69">
        <f t="shared" ref="CM8" si="605">MOD(CM7-CL7,1)</f>
        <v>5.5555555555555358E-3</v>
      </c>
      <c r="CN8" s="69">
        <f t="shared" ref="CN8" si="606">MOD(CN7-CM7,1)</f>
        <v>4.8611111111110938E-3</v>
      </c>
      <c r="CO8" s="69">
        <f t="shared" ref="CO8" si="607">MOD(CO7-CN7,1)</f>
        <v>5.5555555555555358E-3</v>
      </c>
      <c r="CP8" s="69">
        <f t="shared" ref="CP8" si="608">MOD(CP7-CO7,1)</f>
        <v>4.8611111111110938E-3</v>
      </c>
      <c r="CQ8" s="69">
        <f t="shared" ref="CQ8" si="609">MOD(CQ7-CP7,1)</f>
        <v>5.5555555555555358E-3</v>
      </c>
      <c r="CR8" s="69">
        <f t="shared" ref="CR8" si="610">MOD(CR7-CQ7,1)</f>
        <v>4.8611111111110938E-3</v>
      </c>
      <c r="CS8" s="69">
        <f t="shared" ref="CS8" si="611">MOD(CS7-CR7,1)</f>
        <v>5.5555555555555358E-3</v>
      </c>
      <c r="CT8" s="69">
        <f t="shared" ref="CT8" si="612">MOD(CT7-CS7,1)</f>
        <v>4.8611111111110938E-3</v>
      </c>
      <c r="CU8" s="69">
        <f t="shared" ref="CU8" si="613">MOD(CU7-CT7,1)</f>
        <v>5.5555555555555358E-3</v>
      </c>
      <c r="CV8" s="69">
        <f t="shared" ref="CV8" si="614">MOD(CV7-CU7,1)</f>
        <v>4.8611111111110938E-3</v>
      </c>
      <c r="CW8" s="69">
        <f t="shared" ref="CW8" si="615">MOD(CW7-CV7,1)</f>
        <v>5.5555555555555358E-3</v>
      </c>
      <c r="CX8" s="69">
        <f t="shared" ref="CX8" si="616">MOD(CX7-CW7,1)</f>
        <v>4.8611111111110938E-3</v>
      </c>
      <c r="CY8" s="69">
        <f t="shared" ref="CY8" si="617">MOD(CY7-CX7,1)</f>
        <v>5.5555555555555358E-3</v>
      </c>
      <c r="CZ8" s="69">
        <f t="shared" ref="CZ8" si="618">MOD(CZ7-CY7,1)</f>
        <v>4.8611111111110938E-3</v>
      </c>
      <c r="DA8" s="69">
        <f t="shared" ref="DA8" si="619">MOD(DA7-CZ7,1)</f>
        <v>5.5555555555555358E-3</v>
      </c>
      <c r="DB8" s="69">
        <f t="shared" ref="DB8" si="620">MOD(DB7-DA7,1)</f>
        <v>4.8611111111110938E-3</v>
      </c>
      <c r="DC8" s="69">
        <f t="shared" ref="DC8" si="621">MOD(DC7-DB7,1)</f>
        <v>5.5555555555555358E-3</v>
      </c>
      <c r="DD8" s="69">
        <f t="shared" ref="DD8" si="622">MOD(DD7-DC7,1)</f>
        <v>4.8611111111110938E-3</v>
      </c>
      <c r="DE8" s="69">
        <f t="shared" ref="DE8" si="623">MOD(DE7-DD7,1)</f>
        <v>5.5555555555555358E-3</v>
      </c>
      <c r="DF8" s="69">
        <f t="shared" ref="DF8" si="624">MOD(DF7-DE7,1)</f>
        <v>4.8611111111110938E-3</v>
      </c>
      <c r="DG8" s="69">
        <f t="shared" ref="DG8" si="625">MOD(DG7-DF7,1)</f>
        <v>5.5555555555555358E-3</v>
      </c>
      <c r="DH8" s="69">
        <f t="shared" ref="DH8" si="626">MOD(DH7-DG7,1)</f>
        <v>4.8611111111110938E-3</v>
      </c>
      <c r="DI8" s="69">
        <f t="shared" ref="DI8" si="627">MOD(DI7-DH7,1)</f>
        <v>5.5555555555555358E-3</v>
      </c>
      <c r="DJ8" s="69">
        <f t="shared" ref="DJ8" si="628">MOD(DJ7-DI7,1)</f>
        <v>4.8611111111110938E-3</v>
      </c>
      <c r="DK8" s="69">
        <f t="shared" ref="DK8" si="629">MOD(DK7-DJ7,1)</f>
        <v>5.5555555555555358E-3</v>
      </c>
      <c r="DL8" s="69">
        <f t="shared" ref="DL8" si="630">MOD(DL7-DK7,1)</f>
        <v>4.8611111111110938E-3</v>
      </c>
      <c r="DM8" s="69">
        <f t="shared" ref="DM8" si="631">MOD(DM7-DL7,1)</f>
        <v>5.5555555555555358E-3</v>
      </c>
      <c r="DN8" s="69">
        <f t="shared" ref="DN8" si="632">MOD(DN7-DM7,1)</f>
        <v>6.9444444444444198E-3</v>
      </c>
      <c r="DO8" s="69">
        <f t="shared" ref="DO8" si="633">MOD(DO7-DN7,1)</f>
        <v>6.9444444444444198E-3</v>
      </c>
      <c r="DP8" s="69">
        <f t="shared" ref="DP8" si="634">MOD(DP7-DO7,1)</f>
        <v>6.9444444444444198E-3</v>
      </c>
      <c r="DQ8" s="69">
        <f t="shared" ref="DQ8" si="635">MOD(DQ7-DP7,1)</f>
        <v>6.9444444444444198E-3</v>
      </c>
      <c r="DR8" s="69">
        <f t="shared" ref="DR8" si="636">MOD(DR7-DQ7,1)</f>
        <v>6.9444444444444198E-3</v>
      </c>
      <c r="DS8" s="69">
        <f t="shared" ref="DS8" si="637">MOD(DS7-DR7,1)</f>
        <v>6.9444444444444198E-3</v>
      </c>
      <c r="DT8" s="69">
        <f t="shared" ref="DT8" si="638">MOD(DT7-DS7,1)</f>
        <v>6.9444444444444198E-3</v>
      </c>
      <c r="DU8" s="69">
        <f t="shared" ref="DU8" si="639">MOD(DU7-DT7,1)</f>
        <v>6.9444444444444198E-3</v>
      </c>
      <c r="DV8" s="69">
        <f t="shared" ref="DV8" si="640">MOD(DV7-DU7,1)</f>
        <v>6.9444444444444198E-3</v>
      </c>
      <c r="DW8" s="69">
        <f t="shared" ref="DW8" si="641">MOD(DW7-DV7,1)</f>
        <v>6.9444444444444198E-3</v>
      </c>
      <c r="DX8" s="69">
        <f t="shared" ref="DX8" si="642">MOD(DX7-DW7,1)</f>
        <v>6.9444444444444198E-3</v>
      </c>
      <c r="DY8" s="69">
        <f t="shared" ref="DY8" si="643">MOD(DY7-DX7,1)</f>
        <v>6.9444444444444198E-3</v>
      </c>
      <c r="DZ8" s="69">
        <f t="shared" ref="DZ8:EA8" si="644">MOD(DZ7-DY7,1)</f>
        <v>6.9444444444444198E-3</v>
      </c>
      <c r="EA8" s="69">
        <f t="shared" si="644"/>
        <v>6.9444444444444198E-3</v>
      </c>
      <c r="EB8" s="69">
        <f t="shared" ref="EB8" si="645">MOD(EB7-DZ7,1)</f>
        <v>1.7361111111111049E-2</v>
      </c>
      <c r="EC8" s="69">
        <f t="shared" ref="EC8" si="646">MOD(EC7-EB7,1)</f>
        <v>1.041666666666663E-2</v>
      </c>
      <c r="ED8" s="69">
        <f t="shared" ref="ED8" si="647">MOD(ED7-EC7,1)</f>
        <v>1.041666666666663E-2</v>
      </c>
      <c r="EE8" s="69">
        <f t="shared" ref="EE8" si="648">MOD(EE7-ED7,1)</f>
        <v>1.0416666666666741E-2</v>
      </c>
      <c r="EF8" s="69">
        <f t="shared" ref="EF8" si="649">MOD(EF7-EE7,1)</f>
        <v>1.0416666666666661E-2</v>
      </c>
      <c r="EG8" s="69">
        <f t="shared" ref="EG8" si="650">MOD(EG7-EF7,1)</f>
        <v>1.0416666666666664E-2</v>
      </c>
      <c r="EH8" s="69">
        <f t="shared" ref="EH8:EI8" si="651">MOD(EH7-EG7,1)</f>
        <v>1.0416666666666664E-2</v>
      </c>
      <c r="EI8" s="69">
        <f t="shared" si="651"/>
        <v>1.0416666666666671E-2</v>
      </c>
    </row>
    <row r="9" spans="1:158" s="23" customFormat="1" ht="12" customHeight="1" x14ac:dyDescent="0.25">
      <c r="A9" s="4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G9" s="5"/>
      <c r="CH9" s="5"/>
    </row>
    <row r="10" spans="1:158" s="23" customFormat="1" ht="12" customHeight="1" x14ac:dyDescent="0.25">
      <c r="A10" s="46"/>
      <c r="B10" s="46"/>
      <c r="C10" s="46"/>
      <c r="D10" s="46"/>
      <c r="E10" s="4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G10" s="5"/>
      <c r="CH10" s="5"/>
    </row>
    <row r="11" spans="1:158" s="23" customFormat="1" ht="12" customHeight="1" x14ac:dyDescent="0.25">
      <c r="A11" s="4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H11" s="5"/>
      <c r="CI11" s="5"/>
    </row>
    <row r="12" spans="1:158" s="23" customFormat="1" ht="12" customHeight="1" x14ac:dyDescent="0.25">
      <c r="A12" s="2" t="s">
        <v>3</v>
      </c>
      <c r="B12" s="1" t="s">
        <v>32</v>
      </c>
      <c r="C12" s="1" t="s">
        <v>32</v>
      </c>
      <c r="D12" s="1" t="s">
        <v>32</v>
      </c>
      <c r="E12" s="1" t="s">
        <v>32</v>
      </c>
      <c r="F12" s="1" t="s">
        <v>32</v>
      </c>
      <c r="G12" s="1" t="s">
        <v>32</v>
      </c>
      <c r="H12" s="1" t="s">
        <v>32</v>
      </c>
      <c r="I12" s="1" t="s">
        <v>32</v>
      </c>
      <c r="J12" s="1" t="s">
        <v>32</v>
      </c>
      <c r="K12" s="1" t="s">
        <v>32</v>
      </c>
      <c r="L12" s="1" t="s">
        <v>32</v>
      </c>
      <c r="M12" s="1" t="s">
        <v>32</v>
      </c>
      <c r="N12" s="1" t="s">
        <v>32</v>
      </c>
      <c r="O12" s="1" t="s">
        <v>0</v>
      </c>
      <c r="P12" s="1" t="s">
        <v>32</v>
      </c>
      <c r="Q12" s="1" t="s">
        <v>32</v>
      </c>
      <c r="R12" s="1" t="s">
        <v>32</v>
      </c>
      <c r="S12" s="1" t="s">
        <v>32</v>
      </c>
      <c r="T12" s="1" t="s">
        <v>0</v>
      </c>
      <c r="U12" s="1" t="s">
        <v>32</v>
      </c>
      <c r="V12" s="1" t="s">
        <v>32</v>
      </c>
      <c r="W12" s="1" t="s">
        <v>32</v>
      </c>
      <c r="X12" s="1" t="s">
        <v>32</v>
      </c>
      <c r="Y12" s="1" t="s">
        <v>32</v>
      </c>
      <c r="Z12" s="1" t="s">
        <v>32</v>
      </c>
      <c r="AA12" s="1" t="s">
        <v>32</v>
      </c>
      <c r="AB12" s="1" t="s">
        <v>32</v>
      </c>
      <c r="AC12" s="1" t="s">
        <v>32</v>
      </c>
      <c r="AD12" s="1" t="s">
        <v>32</v>
      </c>
      <c r="AE12" s="1" t="s">
        <v>32</v>
      </c>
      <c r="AF12" s="1" t="s">
        <v>32</v>
      </c>
      <c r="AG12" s="1" t="s">
        <v>32</v>
      </c>
      <c r="AH12" s="1" t="s">
        <v>32</v>
      </c>
      <c r="AI12" s="1" t="s">
        <v>0</v>
      </c>
      <c r="AJ12" s="1" t="s">
        <v>32</v>
      </c>
      <c r="AK12" s="1" t="s">
        <v>32</v>
      </c>
      <c r="AL12" s="1" t="s">
        <v>32</v>
      </c>
      <c r="AM12" s="1" t="s">
        <v>32</v>
      </c>
      <c r="AN12" s="1" t="s">
        <v>0</v>
      </c>
      <c r="AO12" s="1" t="s">
        <v>32</v>
      </c>
      <c r="AP12" s="1" t="s">
        <v>32</v>
      </c>
      <c r="AQ12" s="1" t="s">
        <v>32</v>
      </c>
      <c r="AR12" s="1" t="s">
        <v>32</v>
      </c>
      <c r="AS12" s="1" t="s">
        <v>0</v>
      </c>
      <c r="AT12" s="1" t="s">
        <v>32</v>
      </c>
      <c r="AU12" s="1" t="s">
        <v>32</v>
      </c>
      <c r="AV12" s="1" t="s">
        <v>32</v>
      </c>
      <c r="AW12" s="1" t="s">
        <v>32</v>
      </c>
      <c r="AX12" s="1" t="s">
        <v>0</v>
      </c>
      <c r="AY12" s="1" t="s">
        <v>32</v>
      </c>
      <c r="AZ12" s="1" t="s">
        <v>32</v>
      </c>
      <c r="BA12" s="1" t="s">
        <v>32</v>
      </c>
      <c r="BB12" s="1" t="s">
        <v>32</v>
      </c>
      <c r="BC12" s="1" t="s">
        <v>0</v>
      </c>
      <c r="BD12" s="1" t="s">
        <v>32</v>
      </c>
      <c r="BE12" s="1" t="s">
        <v>0</v>
      </c>
      <c r="BF12" s="1" t="s">
        <v>32</v>
      </c>
      <c r="BG12" s="1" t="s">
        <v>32</v>
      </c>
      <c r="BH12" s="1" t="s">
        <v>0</v>
      </c>
      <c r="BI12" s="1" t="s">
        <v>32</v>
      </c>
      <c r="BJ12" s="1" t="s">
        <v>0</v>
      </c>
      <c r="BK12" s="1" t="s">
        <v>32</v>
      </c>
      <c r="BL12" s="1" t="s">
        <v>32</v>
      </c>
      <c r="BM12" s="1" t="s">
        <v>32</v>
      </c>
      <c r="BN12" s="1" t="s">
        <v>32</v>
      </c>
      <c r="BO12" s="1" t="s">
        <v>0</v>
      </c>
      <c r="BP12" s="1" t="s">
        <v>32</v>
      </c>
      <c r="BQ12" s="1" t="s">
        <v>32</v>
      </c>
      <c r="BR12" s="1" t="s">
        <v>32</v>
      </c>
      <c r="BS12" s="1" t="s">
        <v>32</v>
      </c>
      <c r="BT12" s="1" t="s">
        <v>0</v>
      </c>
      <c r="BU12" s="1" t="s">
        <v>32</v>
      </c>
      <c r="BV12" s="1" t="s">
        <v>32</v>
      </c>
      <c r="BW12" s="1" t="s">
        <v>32</v>
      </c>
      <c r="BX12" s="1" t="s">
        <v>0</v>
      </c>
      <c r="BY12" s="1" t="s">
        <v>32</v>
      </c>
      <c r="BZ12" s="1" t="s">
        <v>32</v>
      </c>
      <c r="CA12" s="1" t="s">
        <v>32</v>
      </c>
      <c r="CB12" s="1" t="s">
        <v>32</v>
      </c>
      <c r="CC12" s="1" t="s">
        <v>0</v>
      </c>
      <c r="CD12" s="1" t="s">
        <v>32</v>
      </c>
      <c r="CE12" s="1" t="s">
        <v>32</v>
      </c>
      <c r="CF12" s="48"/>
      <c r="CG12" s="5"/>
      <c r="CH12" s="5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</row>
    <row r="13" spans="1:158" s="23" customFormat="1" ht="12" customHeight="1" x14ac:dyDescent="0.25">
      <c r="A13" s="6" t="s">
        <v>5</v>
      </c>
      <c r="B13" s="62"/>
      <c r="C13" s="6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64"/>
      <c r="CB13" s="65"/>
      <c r="CC13" s="65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</row>
    <row r="14" spans="1:158" s="23" customFormat="1" ht="12" customHeight="1" x14ac:dyDescent="0.25">
      <c r="A14" s="57" t="s">
        <v>7</v>
      </c>
      <c r="B14" s="43">
        <v>0.23055555555555546</v>
      </c>
      <c r="C14" s="43">
        <f>MOD(B14+TIME(0,10,0),1)</f>
        <v>0.23749999999999991</v>
      </c>
      <c r="D14" s="43">
        <f t="shared" ref="D14:G14" si="652">MOD(C14+TIME(0,10,0),1)</f>
        <v>0.24444444444444435</v>
      </c>
      <c r="E14" s="43">
        <f t="shared" si="652"/>
        <v>0.25138888888888877</v>
      </c>
      <c r="F14" s="43">
        <f t="shared" si="652"/>
        <v>0.25833333333333319</v>
      </c>
      <c r="G14" s="43">
        <f t="shared" si="652"/>
        <v>0.26527777777777761</v>
      </c>
      <c r="H14" s="43">
        <f>MOD(G14+TIME(0,7,0),1)</f>
        <v>0.27013888888888871</v>
      </c>
      <c r="I14" s="43">
        <f>MOD(H14+TIME(0,8,0),1)</f>
        <v>0.27569444444444424</v>
      </c>
      <c r="J14" s="43">
        <f t="shared" ref="J14" si="653">MOD(I14+TIME(0,7,0),1)</f>
        <v>0.28055555555555534</v>
      </c>
      <c r="K14" s="43">
        <f t="shared" ref="K14" si="654">MOD(J14+TIME(0,8,0),1)</f>
        <v>0.28611111111111087</v>
      </c>
      <c r="L14" s="43">
        <f t="shared" ref="L14" si="655">MOD(K14+TIME(0,7,0),1)</f>
        <v>0.29097222222222197</v>
      </c>
      <c r="M14" s="43">
        <f t="shared" ref="M14" si="656">MOD(L14+TIME(0,8,0),1)</f>
        <v>0.2965277777777775</v>
      </c>
      <c r="N14" s="43">
        <f t="shared" ref="N14" si="657">MOD(M14+TIME(0,7,0),1)</f>
        <v>0.3013888888888886</v>
      </c>
      <c r="O14" s="43">
        <f t="shared" ref="O14" si="658">MOD(N14+TIME(0,8,0),1)</f>
        <v>0.30694444444444413</v>
      </c>
      <c r="P14" s="43">
        <f t="shared" ref="P14" si="659">MOD(O14+TIME(0,7,0),1)</f>
        <v>0.31180555555555522</v>
      </c>
      <c r="Q14" s="43">
        <f t="shared" ref="Q14" si="660">MOD(P14+TIME(0,8,0),1)</f>
        <v>0.31736111111111076</v>
      </c>
      <c r="R14" s="43">
        <f t="shared" ref="R14" si="661">MOD(Q14+TIME(0,7,0),1)</f>
        <v>0.32222222222222185</v>
      </c>
      <c r="S14" s="43">
        <f t="shared" ref="S14" si="662">MOD(R14+TIME(0,8,0),1)</f>
        <v>0.32777777777777739</v>
      </c>
      <c r="T14" s="43">
        <f t="shared" ref="T14" si="663">MOD(S14+TIME(0,7,0),1)</f>
        <v>0.33263888888888848</v>
      </c>
      <c r="U14" s="43">
        <f t="shared" ref="U14" si="664">MOD(T14+TIME(0,8,0),1)</f>
        <v>0.33819444444444402</v>
      </c>
      <c r="V14" s="43">
        <f t="shared" ref="V14" si="665">MOD(U14+TIME(0,7,0),1)</f>
        <v>0.34305555555555511</v>
      </c>
      <c r="W14" s="43">
        <f t="shared" ref="W14" si="666">MOD(V14+TIME(0,8,0),1)</f>
        <v>0.34861111111111065</v>
      </c>
      <c r="X14" s="43">
        <f t="shared" ref="X14" si="667">MOD(W14+TIME(0,7,0),1)</f>
        <v>0.35347222222222174</v>
      </c>
      <c r="Y14" s="43">
        <f t="shared" ref="Y14" si="668">MOD(X14+TIME(0,8,0),1)</f>
        <v>0.35902777777777728</v>
      </c>
      <c r="Z14" s="43">
        <f t="shared" ref="Z14" si="669">MOD(Y14+TIME(0,7,0),1)</f>
        <v>0.36388888888888837</v>
      </c>
      <c r="AA14" s="43">
        <f t="shared" ref="AA14" si="670">MOD(Z14+TIME(0,8,0),1)</f>
        <v>0.36944444444444391</v>
      </c>
      <c r="AB14" s="43">
        <f t="shared" ref="AB14" si="671">MOD(AA14+TIME(0,7,0),1)</f>
        <v>0.374305555555555</v>
      </c>
      <c r="AC14" s="43">
        <f t="shared" ref="AC14" si="672">MOD(AB14+TIME(0,8,0),1)</f>
        <v>0.37986111111111054</v>
      </c>
      <c r="AD14" s="43">
        <f t="shared" ref="AD14" si="673">MOD(AC14+TIME(0,7,0),1)</f>
        <v>0.38472222222222163</v>
      </c>
      <c r="AE14" s="43">
        <f t="shared" ref="AE14" si="674">MOD(AD14+TIME(0,8,0),1)</f>
        <v>0.39027777777777717</v>
      </c>
      <c r="AF14" s="43">
        <f t="shared" ref="AF14" si="675">MOD(AE14+TIME(0,7,0),1)</f>
        <v>0.39513888888888826</v>
      </c>
      <c r="AG14" s="43">
        <f t="shared" ref="AG14" si="676">MOD(AF14+TIME(0,8,0),1)</f>
        <v>0.4006944444444438</v>
      </c>
      <c r="AH14" s="43">
        <f t="shared" ref="AH14" si="677">MOD(AG14+TIME(0,7,0),1)</f>
        <v>0.40555555555555489</v>
      </c>
      <c r="AI14" s="43">
        <f t="shared" ref="AI14" si="678">MOD(AH14+TIME(0,8,0),1)</f>
        <v>0.41111111111111043</v>
      </c>
      <c r="AJ14" s="43">
        <f t="shared" ref="AJ14" si="679">MOD(AI14+TIME(0,7,0),1)</f>
        <v>0.41597222222222152</v>
      </c>
      <c r="AK14" s="43">
        <f t="shared" ref="AK14" si="680">MOD(AJ14+TIME(0,8,0),1)</f>
        <v>0.42152777777777706</v>
      </c>
      <c r="AL14" s="43">
        <f t="shared" ref="AL14" si="681">MOD(AK14+TIME(0,7,0),1)</f>
        <v>0.42638888888888815</v>
      </c>
      <c r="AM14" s="43">
        <f t="shared" ref="AM14" si="682">MOD(AL14+TIME(0,8,0),1)</f>
        <v>0.43194444444444369</v>
      </c>
      <c r="AN14" s="43">
        <f t="shared" ref="AN14" si="683">MOD(AM14+TIME(0,7,0),1)</f>
        <v>0.43680555555555478</v>
      </c>
      <c r="AO14" s="43">
        <f t="shared" ref="AO14" si="684">MOD(AN14+TIME(0,8,0),1)</f>
        <v>0.44236111111111032</v>
      </c>
      <c r="AP14" s="43">
        <f t="shared" ref="AP14" si="685">MOD(AO14+TIME(0,7,0),1)</f>
        <v>0.44722222222222141</v>
      </c>
      <c r="AQ14" s="43">
        <f t="shared" ref="AQ14" si="686">MOD(AP14+TIME(0,8,0),1)</f>
        <v>0.45277777777777695</v>
      </c>
      <c r="AR14" s="43">
        <f t="shared" ref="AR14" si="687">MOD(AQ14+TIME(0,7,0),1)</f>
        <v>0.45763888888888804</v>
      </c>
      <c r="AS14" s="43">
        <f t="shared" ref="AS14" si="688">MOD(AR14+TIME(0,8,0),1)</f>
        <v>0.46319444444444358</v>
      </c>
      <c r="AT14" s="43">
        <f t="shared" ref="AT14" si="689">MOD(AS14+TIME(0,7,0),1)</f>
        <v>0.46805555555555467</v>
      </c>
      <c r="AU14" s="43">
        <f t="shared" ref="AU14" si="690">MOD(AT14+TIME(0,8,0),1)</f>
        <v>0.47361111111111021</v>
      </c>
      <c r="AV14" s="43">
        <f t="shared" ref="AV14" si="691">MOD(AU14+TIME(0,7,0),1)</f>
        <v>0.4784722222222213</v>
      </c>
      <c r="AW14" s="43">
        <f t="shared" ref="AW14" si="692">MOD(AV14+TIME(0,8,0),1)</f>
        <v>0.48402777777777684</v>
      </c>
      <c r="AX14" s="43">
        <f t="shared" ref="AX14" si="693">MOD(AW14+TIME(0,7,0),1)</f>
        <v>0.48888888888888793</v>
      </c>
      <c r="AY14" s="43">
        <f t="shared" ref="AY14" si="694">MOD(AX14+TIME(0,8,0),1)</f>
        <v>0.49444444444444346</v>
      </c>
      <c r="AZ14" s="43">
        <f t="shared" ref="AZ14" si="695">MOD(AY14+TIME(0,7,0),1)</f>
        <v>0.49930555555555456</v>
      </c>
      <c r="BA14" s="43">
        <f t="shared" ref="BA14" si="696">MOD(AZ14+TIME(0,8,0),1)</f>
        <v>0.50486111111111009</v>
      </c>
      <c r="BB14" s="43">
        <f t="shared" ref="BB14" si="697">MOD(BA14+TIME(0,7,0),1)</f>
        <v>0.50972222222222119</v>
      </c>
      <c r="BC14" s="43">
        <f t="shared" ref="BC14" si="698">MOD(BB14+TIME(0,8,0),1)</f>
        <v>0.51527777777777672</v>
      </c>
      <c r="BD14" s="43">
        <f t="shared" ref="BD14" si="699">MOD(BC14+TIME(0,7,0),1)</f>
        <v>0.52013888888888782</v>
      </c>
      <c r="BE14" s="43">
        <f t="shared" ref="BE14" si="700">MOD(BD14+TIME(0,8,0),1)</f>
        <v>0.52569444444444335</v>
      </c>
      <c r="BF14" s="43">
        <f t="shared" ref="BF14" si="701">MOD(BE14+TIME(0,7,0),1)</f>
        <v>0.53055555555555445</v>
      </c>
      <c r="BG14" s="43">
        <f t="shared" ref="BG14" si="702">MOD(BF14+TIME(0,8,0),1)</f>
        <v>0.53611111111110998</v>
      </c>
      <c r="BH14" s="43">
        <f t="shared" ref="BH14" si="703">MOD(BG14+TIME(0,7,0),1)</f>
        <v>0.54097222222222108</v>
      </c>
      <c r="BI14" s="43">
        <f t="shared" ref="BI14" si="704">MOD(BH14+TIME(0,8,0),1)</f>
        <v>0.54652777777777661</v>
      </c>
      <c r="BJ14" s="43">
        <f t="shared" ref="BJ14" si="705">MOD(BI14+TIME(0,7,0),1)</f>
        <v>0.55138888888888771</v>
      </c>
      <c r="BK14" s="43">
        <f t="shared" ref="BK14" si="706">MOD(BJ14+TIME(0,8,0),1)</f>
        <v>0.55694444444444324</v>
      </c>
      <c r="BL14" s="43">
        <f t="shared" ref="BL14" si="707">MOD(BK14+TIME(0,7,0),1)</f>
        <v>0.56180555555555434</v>
      </c>
      <c r="BM14" s="43">
        <f t="shared" ref="BM14" si="708">MOD(BL14+TIME(0,8,0),1)</f>
        <v>0.56736111111110987</v>
      </c>
      <c r="BN14" s="43">
        <f t="shared" ref="BN14" si="709">MOD(BM14+TIME(0,7,0),1)</f>
        <v>0.57222222222222097</v>
      </c>
      <c r="BO14" s="43">
        <f t="shared" ref="BO14" si="710">MOD(BN14+TIME(0,8,0),1)</f>
        <v>0.5777777777777765</v>
      </c>
      <c r="BP14" s="43">
        <f t="shared" ref="BP14" si="711">MOD(BO14+TIME(0,7,0),1)</f>
        <v>0.5826388888888876</v>
      </c>
      <c r="BQ14" s="43">
        <f t="shared" ref="BQ14" si="712">MOD(BP14+TIME(0,8,0),1)</f>
        <v>0.58819444444444313</v>
      </c>
      <c r="BR14" s="43">
        <f t="shared" ref="BR14" si="713">MOD(BQ14+TIME(0,7,0),1)</f>
        <v>0.59305555555555423</v>
      </c>
      <c r="BS14" s="43">
        <f t="shared" ref="BS14" si="714">MOD(BR14+TIME(0,8,0),1)</f>
        <v>0.59861111111110976</v>
      </c>
      <c r="BT14" s="43">
        <f t="shared" ref="BT14" si="715">MOD(BS14+TIME(0,7,0),1)</f>
        <v>0.60347222222222086</v>
      </c>
      <c r="BU14" s="43">
        <f t="shared" ref="BU14" si="716">MOD(BT14+TIME(0,8,0),1)</f>
        <v>0.60902777777777639</v>
      </c>
      <c r="BV14" s="43">
        <f t="shared" ref="BV14" si="717">MOD(BU14+TIME(0,7,0),1)</f>
        <v>0.61388888888888749</v>
      </c>
      <c r="BW14" s="43">
        <f t="shared" ref="BW14" si="718">MOD(BV14+TIME(0,8,0),1)</f>
        <v>0.61944444444444302</v>
      </c>
      <c r="BX14" s="43">
        <f t="shared" ref="BX14" si="719">MOD(BW14+TIME(0,7,0),1)</f>
        <v>0.62430555555555411</v>
      </c>
      <c r="BY14" s="43">
        <f t="shared" ref="BY14" si="720">MOD(BX14+TIME(0,8,0),1)</f>
        <v>0.62986111111110965</v>
      </c>
      <c r="BZ14" s="43">
        <f t="shared" ref="BZ14" si="721">MOD(BY14+TIME(0,7,0),1)</f>
        <v>0.63472222222222074</v>
      </c>
      <c r="CA14" s="43">
        <f t="shared" ref="CA14" si="722">MOD(BZ14+TIME(0,8,0),1)</f>
        <v>0.64027777777777628</v>
      </c>
      <c r="CB14" s="43">
        <f t="shared" ref="CB14" si="723">MOD(CA14+TIME(0,7,0),1)</f>
        <v>0.64513888888888737</v>
      </c>
      <c r="CC14" s="43">
        <f t="shared" ref="CC14" si="724">MOD(CB14+TIME(0,8,0),1)</f>
        <v>0.65069444444444291</v>
      </c>
      <c r="CD14" s="43">
        <f t="shared" ref="CD14" si="725">MOD(CC14+TIME(0,7,0),1)</f>
        <v>0.655555555555554</v>
      </c>
      <c r="CE14" s="43">
        <f t="shared" ref="CE14" si="726">MOD(CD14+TIME(0,8,0),1)</f>
        <v>0.66111111111110954</v>
      </c>
      <c r="CF14" s="43">
        <f t="shared" ref="CF14" si="727">MOD(CE14+TIME(0,7,0),1)</f>
        <v>0.66597222222222063</v>
      </c>
      <c r="CG14" s="43">
        <f t="shared" ref="CG14" si="728">MOD(CF14+TIME(0,8,0),1)</f>
        <v>0.67152777777777617</v>
      </c>
      <c r="CH14" s="43">
        <f t="shared" ref="CH14" si="729">MOD(CG14+TIME(0,7,0),1)</f>
        <v>0.67638888888888726</v>
      </c>
      <c r="CI14" s="43">
        <f t="shared" ref="CI14" si="730">MOD(CH14+TIME(0,8,0),1)</f>
        <v>0.6819444444444428</v>
      </c>
      <c r="CJ14" s="43">
        <f t="shared" ref="CJ14" si="731">MOD(CI14+TIME(0,7,0),1)</f>
        <v>0.68680555555555389</v>
      </c>
      <c r="CK14" s="43">
        <f t="shared" ref="CK14" si="732">MOD(CJ14+TIME(0,8,0),1)</f>
        <v>0.69236111111110943</v>
      </c>
      <c r="CL14" s="43">
        <f t="shared" ref="CL14" si="733">MOD(CK14+TIME(0,7,0),1)</f>
        <v>0.69722222222222052</v>
      </c>
      <c r="CM14" s="43">
        <f t="shared" ref="CM14" si="734">MOD(CL14+TIME(0,8,0),1)</f>
        <v>0.70277777777777606</v>
      </c>
      <c r="CN14" s="43">
        <f t="shared" ref="CN14" si="735">MOD(CM14+TIME(0,7,0),1)</f>
        <v>0.70763888888888715</v>
      </c>
      <c r="CO14" s="43">
        <f t="shared" ref="CO14" si="736">MOD(CN14+TIME(0,8,0),1)</f>
        <v>0.71319444444444269</v>
      </c>
      <c r="CP14" s="43">
        <f t="shared" ref="CP14" si="737">MOD(CO14+TIME(0,7,0),1)</f>
        <v>0.71805555555555378</v>
      </c>
      <c r="CQ14" s="43">
        <f t="shared" ref="CQ14" si="738">MOD(CP14+TIME(0,8,0),1)</f>
        <v>0.72361111111110932</v>
      </c>
      <c r="CR14" s="43">
        <f t="shared" ref="CR14" si="739">MOD(CQ14+TIME(0,7,0),1)</f>
        <v>0.72847222222222041</v>
      </c>
      <c r="CS14" s="43">
        <f t="shared" ref="CS14" si="740">MOD(CR14+TIME(0,8,0),1)</f>
        <v>0.73402777777777595</v>
      </c>
      <c r="CT14" s="43">
        <f t="shared" ref="CT14" si="741">MOD(CS14+TIME(0,7,0),1)</f>
        <v>0.73888888888888704</v>
      </c>
      <c r="CU14" s="43">
        <f t="shared" ref="CU14" si="742">MOD(CT14+TIME(0,8,0),1)</f>
        <v>0.74444444444444258</v>
      </c>
      <c r="CV14" s="43">
        <f t="shared" ref="CV14" si="743">MOD(CU14+TIME(0,7,0),1)</f>
        <v>0.74930555555555367</v>
      </c>
      <c r="CW14" s="43">
        <f t="shared" ref="CW14" si="744">MOD(CV14+TIME(0,8,0),1)</f>
        <v>0.75486111111110921</v>
      </c>
      <c r="CX14" s="43">
        <f t="shared" ref="CX14" si="745">MOD(CW14+TIME(0,7,0),1)</f>
        <v>0.7597222222222203</v>
      </c>
      <c r="CY14" s="43">
        <f t="shared" ref="CY14" si="746">MOD(CX14+TIME(0,8,0),1)</f>
        <v>0.76527777777777584</v>
      </c>
      <c r="CZ14" s="43">
        <f t="shared" ref="CZ14" si="747">MOD(CY14+TIME(0,7,0),1)</f>
        <v>0.77013888888888693</v>
      </c>
      <c r="DA14" s="43">
        <f t="shared" ref="DA14" si="748">MOD(CZ14+TIME(0,8,0),1)</f>
        <v>0.77569444444444247</v>
      </c>
      <c r="DB14" s="43">
        <f t="shared" ref="DB14" si="749">MOD(DA14+TIME(0,7,0),1)</f>
        <v>0.78055555555555356</v>
      </c>
      <c r="DC14" s="43">
        <f t="shared" ref="DC14" si="750">MOD(DB14+TIME(0,8,0),1)</f>
        <v>0.7861111111111091</v>
      </c>
      <c r="DD14" s="43">
        <f t="shared" ref="DD14" si="751">MOD(DC14+TIME(0,7,0),1)</f>
        <v>0.79097222222222019</v>
      </c>
      <c r="DE14" s="43">
        <f t="shared" ref="DE14" si="752">MOD(DD14+TIME(0,8,0),1)</f>
        <v>0.79652777777777573</v>
      </c>
      <c r="DF14" s="43">
        <f t="shared" ref="DF14" si="753">MOD(DE14+TIME(0,7,0),1)</f>
        <v>0.80138888888888682</v>
      </c>
      <c r="DG14" s="43">
        <f t="shared" ref="DG14" si="754">MOD(DF14+TIME(0,8,0),1)</f>
        <v>0.80694444444444235</v>
      </c>
      <c r="DH14" s="43">
        <f t="shared" ref="DH14" si="755">MOD(DG14+TIME(0,7,0),1)</f>
        <v>0.81180555555555345</v>
      </c>
      <c r="DI14" s="43">
        <f t="shared" ref="DI14" si="756">MOD(DH14+TIME(0,8,0),1)</f>
        <v>0.81736111111110898</v>
      </c>
      <c r="DJ14" s="43">
        <f t="shared" ref="DJ14" si="757">MOD(DI14+TIME(0,7,0),1)</f>
        <v>0.82222222222222008</v>
      </c>
      <c r="DK14" s="43">
        <f t="shared" ref="DK14" si="758">MOD(DJ14+TIME(0,8,0),1)</f>
        <v>0.82777777777777561</v>
      </c>
      <c r="DL14" s="43">
        <f t="shared" ref="DL14" si="759">MOD(DK14+TIME(0,7,0),1)</f>
        <v>0.83263888888888671</v>
      </c>
      <c r="DM14" s="43">
        <f t="shared" ref="DM14" si="760">MOD(DL14+TIME(0,8,0),1)</f>
        <v>0.83819444444444224</v>
      </c>
      <c r="DN14" s="43">
        <f>MOD(DM14+TIME(0,10,0),1)</f>
        <v>0.84513888888888666</v>
      </c>
      <c r="DO14" s="43">
        <f t="shared" ref="DO14:EA14" si="761">MOD(DN14+TIME(0,10,0),1)</f>
        <v>0.85208333333333108</v>
      </c>
      <c r="DP14" s="43">
        <f t="shared" si="761"/>
        <v>0.8590277777777755</v>
      </c>
      <c r="DQ14" s="43">
        <f t="shared" si="761"/>
        <v>0.86597222222221992</v>
      </c>
      <c r="DR14" s="43">
        <f t="shared" si="761"/>
        <v>0.87291666666666434</v>
      </c>
      <c r="DS14" s="43">
        <f t="shared" si="761"/>
        <v>0.87986111111110876</v>
      </c>
      <c r="DT14" s="43">
        <f t="shared" si="761"/>
        <v>0.88680555555555318</v>
      </c>
      <c r="DU14" s="43">
        <f t="shared" si="761"/>
        <v>0.8937499999999976</v>
      </c>
      <c r="DV14" s="43">
        <f t="shared" si="761"/>
        <v>0.90069444444444202</v>
      </c>
      <c r="DW14" s="43">
        <f t="shared" si="761"/>
        <v>0.90763888888888644</v>
      </c>
      <c r="DX14" s="43">
        <f t="shared" si="761"/>
        <v>0.91458333333333086</v>
      </c>
      <c r="DY14" s="43">
        <f t="shared" si="761"/>
        <v>0.92152777777777528</v>
      </c>
      <c r="DZ14" s="43">
        <f t="shared" si="761"/>
        <v>0.9284722222222197</v>
      </c>
      <c r="EA14" s="43">
        <f t="shared" si="761"/>
        <v>0.93541666666666412</v>
      </c>
      <c r="EB14" s="43">
        <f>MOD(EA14+TIME(0,15,0),1)</f>
        <v>0.94583333333333075</v>
      </c>
      <c r="EC14" s="43">
        <f t="shared" ref="EC14:EI14" si="762">MOD(EB14+TIME(0,15,0),1)</f>
        <v>0.95624999999999738</v>
      </c>
      <c r="ED14" s="43">
        <f t="shared" si="762"/>
        <v>0.96666666666666401</v>
      </c>
      <c r="EE14" s="43">
        <f t="shared" si="762"/>
        <v>0.97708333333333064</v>
      </c>
      <c r="EF14" s="43">
        <f t="shared" si="762"/>
        <v>0.98749999999999727</v>
      </c>
      <c r="EG14" s="43">
        <f t="shared" si="762"/>
        <v>0.9979166666666639</v>
      </c>
      <c r="EH14" s="43">
        <f t="shared" si="762"/>
        <v>8.3333333333306392E-3</v>
      </c>
      <c r="EI14" s="43">
        <f t="shared" si="762"/>
        <v>1.8749999999997304E-2</v>
      </c>
    </row>
    <row r="15" spans="1:158" s="23" customFormat="1" ht="12" customHeight="1" x14ac:dyDescent="0.25">
      <c r="A15" s="58" t="s">
        <v>34</v>
      </c>
      <c r="B15" s="43">
        <v>0.23402777777777767</v>
      </c>
      <c r="C15" s="43">
        <f t="shared" ref="C15" si="763">MOD(C14+TIME(0,5,0),1)</f>
        <v>0.24097222222222212</v>
      </c>
      <c r="D15" s="43">
        <f t="shared" ref="D15" si="764">MOD(D14+TIME(0,5,0),1)</f>
        <v>0.24791666666666656</v>
      </c>
      <c r="E15" s="43">
        <f t="shared" ref="E15" si="765">MOD(E14+TIME(0,5,0),1)</f>
        <v>0.25486111111111098</v>
      </c>
      <c r="F15" s="43">
        <f t="shared" ref="F15" si="766">MOD(F14+TIME(0,5,0),1)</f>
        <v>0.2618055555555554</v>
      </c>
      <c r="G15" s="43">
        <f t="shared" ref="G15" si="767">MOD(G14+TIME(0,5,0),1)</f>
        <v>0.26874999999999982</v>
      </c>
      <c r="H15" s="43">
        <f t="shared" ref="H15" si="768">MOD(H14+TIME(0,5,0),1)</f>
        <v>0.27361111111111092</v>
      </c>
      <c r="I15" s="43">
        <f t="shared" ref="I15" si="769">MOD(I14+TIME(0,5,0),1)</f>
        <v>0.27916666666666645</v>
      </c>
      <c r="J15" s="43">
        <f t="shared" ref="J15" si="770">MOD(J14+TIME(0,5,0),1)</f>
        <v>0.28402777777777755</v>
      </c>
      <c r="K15" s="43">
        <f t="shared" ref="K15" si="771">MOD(K14+TIME(0,5,0),1)</f>
        <v>0.28958333333333308</v>
      </c>
      <c r="L15" s="43">
        <f t="shared" ref="L15" si="772">MOD(L14+TIME(0,5,0),1)</f>
        <v>0.29444444444444418</v>
      </c>
      <c r="M15" s="43">
        <f t="shared" ref="M15" si="773">MOD(M14+TIME(0,5,0),1)</f>
        <v>0.29999999999999971</v>
      </c>
      <c r="N15" s="43">
        <f t="shared" ref="N15" si="774">MOD(N14+TIME(0,5,0),1)</f>
        <v>0.30486111111111081</v>
      </c>
      <c r="O15" s="43">
        <f t="shared" ref="O15" si="775">MOD(O14+TIME(0,5,0),1)</f>
        <v>0.31041666666666634</v>
      </c>
      <c r="P15" s="43">
        <f t="shared" ref="P15" si="776">MOD(P14+TIME(0,5,0),1)</f>
        <v>0.31527777777777743</v>
      </c>
      <c r="Q15" s="43">
        <f t="shared" ref="Q15" si="777">MOD(Q14+TIME(0,5,0),1)</f>
        <v>0.32083333333333297</v>
      </c>
      <c r="R15" s="43">
        <f t="shared" ref="R15" si="778">MOD(R14+TIME(0,5,0),1)</f>
        <v>0.32569444444444406</v>
      </c>
      <c r="S15" s="43">
        <f t="shared" ref="S15" si="779">MOD(S14+TIME(0,5,0),1)</f>
        <v>0.3312499999999996</v>
      </c>
      <c r="T15" s="43">
        <f t="shared" ref="T15" si="780">MOD(T14+TIME(0,5,0),1)</f>
        <v>0.33611111111111069</v>
      </c>
      <c r="U15" s="43">
        <f t="shared" ref="U15" si="781">MOD(U14+TIME(0,5,0),1)</f>
        <v>0.34166666666666623</v>
      </c>
      <c r="V15" s="43">
        <f t="shared" ref="V15" si="782">MOD(V14+TIME(0,5,0),1)</f>
        <v>0.34652777777777732</v>
      </c>
      <c r="W15" s="43">
        <f t="shared" ref="W15" si="783">MOD(W14+TIME(0,5,0),1)</f>
        <v>0.35208333333333286</v>
      </c>
      <c r="X15" s="43">
        <f t="shared" ref="X15" si="784">MOD(X14+TIME(0,5,0),1)</f>
        <v>0.35694444444444395</v>
      </c>
      <c r="Y15" s="43">
        <f t="shared" ref="Y15" si="785">MOD(Y14+TIME(0,5,0),1)</f>
        <v>0.36249999999999949</v>
      </c>
      <c r="Z15" s="43">
        <f t="shared" ref="Z15" si="786">MOD(Z14+TIME(0,5,0),1)</f>
        <v>0.36736111111111058</v>
      </c>
      <c r="AA15" s="43">
        <f t="shared" ref="AA15" si="787">MOD(AA14+TIME(0,5,0),1)</f>
        <v>0.37291666666666612</v>
      </c>
      <c r="AB15" s="43">
        <f t="shared" ref="AB15" si="788">MOD(AB14+TIME(0,5,0),1)</f>
        <v>0.37777777777777721</v>
      </c>
      <c r="AC15" s="43">
        <f t="shared" ref="AC15" si="789">MOD(AC14+TIME(0,5,0),1)</f>
        <v>0.38333333333333275</v>
      </c>
      <c r="AD15" s="43">
        <f t="shared" ref="AD15" si="790">MOD(AD14+TIME(0,5,0),1)</f>
        <v>0.38819444444444384</v>
      </c>
      <c r="AE15" s="43">
        <f t="shared" ref="AE15" si="791">MOD(AE14+TIME(0,5,0),1)</f>
        <v>0.39374999999999938</v>
      </c>
      <c r="AF15" s="43">
        <f t="shared" ref="AF15" si="792">MOD(AF14+TIME(0,5,0),1)</f>
        <v>0.39861111111111047</v>
      </c>
      <c r="AG15" s="43">
        <f t="shared" ref="AG15" si="793">MOD(AG14+TIME(0,5,0),1)</f>
        <v>0.40416666666666601</v>
      </c>
      <c r="AH15" s="43">
        <f t="shared" ref="AH15" si="794">MOD(AH14+TIME(0,5,0),1)</f>
        <v>0.4090277777777771</v>
      </c>
      <c r="AI15" s="43">
        <f t="shared" ref="AI15" si="795">MOD(AI14+TIME(0,5,0),1)</f>
        <v>0.41458333333333264</v>
      </c>
      <c r="AJ15" s="43">
        <f t="shared" ref="AJ15" si="796">MOD(AJ14+TIME(0,5,0),1)</f>
        <v>0.41944444444444373</v>
      </c>
      <c r="AK15" s="43">
        <f t="shared" ref="AK15" si="797">MOD(AK14+TIME(0,5,0),1)</f>
        <v>0.42499999999999927</v>
      </c>
      <c r="AL15" s="43">
        <f t="shared" ref="AL15" si="798">MOD(AL14+TIME(0,5,0),1)</f>
        <v>0.42986111111111036</v>
      </c>
      <c r="AM15" s="43">
        <f t="shared" ref="AM15" si="799">MOD(AM14+TIME(0,5,0),1)</f>
        <v>0.4354166666666659</v>
      </c>
      <c r="AN15" s="43">
        <f t="shared" ref="AN15" si="800">MOD(AN14+TIME(0,5,0),1)</f>
        <v>0.44027777777777699</v>
      </c>
      <c r="AO15" s="43">
        <f t="shared" ref="AO15" si="801">MOD(AO14+TIME(0,5,0),1)</f>
        <v>0.44583333333333253</v>
      </c>
      <c r="AP15" s="43">
        <f t="shared" ref="AP15" si="802">MOD(AP14+TIME(0,5,0),1)</f>
        <v>0.45069444444444362</v>
      </c>
      <c r="AQ15" s="43">
        <f t="shared" ref="AQ15" si="803">MOD(AQ14+TIME(0,5,0),1)</f>
        <v>0.45624999999999916</v>
      </c>
      <c r="AR15" s="43">
        <f t="shared" ref="AR15" si="804">MOD(AR14+TIME(0,5,0),1)</f>
        <v>0.46111111111111025</v>
      </c>
      <c r="AS15" s="43">
        <f t="shared" ref="AS15" si="805">MOD(AS14+TIME(0,5,0),1)</f>
        <v>0.46666666666666579</v>
      </c>
      <c r="AT15" s="43">
        <f t="shared" ref="AT15" si="806">MOD(AT14+TIME(0,5,0),1)</f>
        <v>0.47152777777777688</v>
      </c>
      <c r="AU15" s="43">
        <f t="shared" ref="AU15" si="807">MOD(AU14+TIME(0,5,0),1)</f>
        <v>0.47708333333333242</v>
      </c>
      <c r="AV15" s="43">
        <f t="shared" ref="AV15" si="808">MOD(AV14+TIME(0,5,0),1)</f>
        <v>0.48194444444444351</v>
      </c>
      <c r="AW15" s="43">
        <f t="shared" ref="AW15" si="809">MOD(AW14+TIME(0,5,0),1)</f>
        <v>0.48749999999999905</v>
      </c>
      <c r="AX15" s="43">
        <f t="shared" ref="AX15" si="810">MOD(AX14+TIME(0,5,0),1)</f>
        <v>0.49236111111111014</v>
      </c>
      <c r="AY15" s="43">
        <f t="shared" ref="AY15" si="811">MOD(AY14+TIME(0,5,0),1)</f>
        <v>0.49791666666666567</v>
      </c>
      <c r="AZ15" s="43">
        <f t="shared" ref="AZ15" si="812">MOD(AZ14+TIME(0,5,0),1)</f>
        <v>0.50277777777777677</v>
      </c>
      <c r="BA15" s="43">
        <f t="shared" ref="BA15" si="813">MOD(BA14+TIME(0,5,0),1)</f>
        <v>0.5083333333333323</v>
      </c>
      <c r="BB15" s="43">
        <f t="shared" ref="BB15" si="814">MOD(BB14+TIME(0,5,0),1)</f>
        <v>0.5131944444444434</v>
      </c>
      <c r="BC15" s="43">
        <f t="shared" ref="BC15" si="815">MOD(BC14+TIME(0,5,0),1)</f>
        <v>0.51874999999999893</v>
      </c>
      <c r="BD15" s="43">
        <f t="shared" ref="BD15" si="816">MOD(BD14+TIME(0,5,0),1)</f>
        <v>0.52361111111111003</v>
      </c>
      <c r="BE15" s="43">
        <f t="shared" ref="BE15" si="817">MOD(BE14+TIME(0,5,0),1)</f>
        <v>0.52916666666666556</v>
      </c>
      <c r="BF15" s="43">
        <f t="shared" ref="BF15" si="818">MOD(BF14+TIME(0,5,0),1)</f>
        <v>0.53402777777777666</v>
      </c>
      <c r="BG15" s="43">
        <f t="shared" ref="BG15" si="819">MOD(BG14+TIME(0,5,0),1)</f>
        <v>0.53958333333333219</v>
      </c>
      <c r="BH15" s="43">
        <f t="shared" ref="BH15" si="820">MOD(BH14+TIME(0,5,0),1)</f>
        <v>0.54444444444444329</v>
      </c>
      <c r="BI15" s="43">
        <f t="shared" ref="BI15" si="821">MOD(BI14+TIME(0,5,0),1)</f>
        <v>0.54999999999999882</v>
      </c>
      <c r="BJ15" s="43">
        <f t="shared" ref="BJ15" si="822">MOD(BJ14+TIME(0,5,0),1)</f>
        <v>0.55486111111110992</v>
      </c>
      <c r="BK15" s="43">
        <f t="shared" ref="BK15" si="823">MOD(BK14+TIME(0,5,0),1)</f>
        <v>0.56041666666666545</v>
      </c>
      <c r="BL15" s="43">
        <f t="shared" ref="BL15" si="824">MOD(BL14+TIME(0,5,0),1)</f>
        <v>0.56527777777777655</v>
      </c>
      <c r="BM15" s="43">
        <f t="shared" ref="BM15" si="825">MOD(BM14+TIME(0,5,0),1)</f>
        <v>0.57083333333333208</v>
      </c>
      <c r="BN15" s="43">
        <f t="shared" ref="BN15" si="826">MOD(BN14+TIME(0,5,0),1)</f>
        <v>0.57569444444444318</v>
      </c>
      <c r="BO15" s="43">
        <f t="shared" ref="BO15" si="827">MOD(BO14+TIME(0,5,0),1)</f>
        <v>0.58124999999999871</v>
      </c>
      <c r="BP15" s="43">
        <f t="shared" ref="BP15" si="828">MOD(BP14+TIME(0,5,0),1)</f>
        <v>0.58611111111110981</v>
      </c>
      <c r="BQ15" s="43">
        <f t="shared" ref="BQ15" si="829">MOD(BQ14+TIME(0,5,0),1)</f>
        <v>0.59166666666666534</v>
      </c>
      <c r="BR15" s="43">
        <f t="shared" ref="BR15" si="830">MOD(BR14+TIME(0,5,0),1)</f>
        <v>0.59652777777777644</v>
      </c>
      <c r="BS15" s="43">
        <f t="shared" ref="BS15" si="831">MOD(BS14+TIME(0,5,0),1)</f>
        <v>0.60208333333333197</v>
      </c>
      <c r="BT15" s="43">
        <f t="shared" ref="BT15" si="832">MOD(BT14+TIME(0,5,0),1)</f>
        <v>0.60694444444444307</v>
      </c>
      <c r="BU15" s="43">
        <f t="shared" ref="BU15" si="833">MOD(BU14+TIME(0,5,0),1)</f>
        <v>0.6124999999999986</v>
      </c>
      <c r="BV15" s="43">
        <f t="shared" ref="BV15" si="834">MOD(BV14+TIME(0,5,0),1)</f>
        <v>0.61736111111110969</v>
      </c>
      <c r="BW15" s="43">
        <f t="shared" ref="BW15" si="835">MOD(BW14+TIME(0,5,0),1)</f>
        <v>0.62291666666666523</v>
      </c>
      <c r="BX15" s="43">
        <f t="shared" ref="BX15" si="836">MOD(BX14+TIME(0,5,0),1)</f>
        <v>0.62777777777777632</v>
      </c>
      <c r="BY15" s="43">
        <f t="shared" ref="BY15" si="837">MOD(BY14+TIME(0,5,0),1)</f>
        <v>0.63333333333333186</v>
      </c>
      <c r="BZ15" s="43">
        <f t="shared" ref="BZ15" si="838">MOD(BZ14+TIME(0,5,0),1)</f>
        <v>0.63819444444444295</v>
      </c>
      <c r="CA15" s="43">
        <f t="shared" ref="CA15" si="839">MOD(CA14+TIME(0,5,0),1)</f>
        <v>0.64374999999999849</v>
      </c>
      <c r="CB15" s="43">
        <f t="shared" ref="CB15" si="840">MOD(CB14+TIME(0,5,0),1)</f>
        <v>0.64861111111110958</v>
      </c>
      <c r="CC15" s="43">
        <f t="shared" ref="CC15" si="841">MOD(CC14+TIME(0,5,0),1)</f>
        <v>0.65416666666666512</v>
      </c>
      <c r="CD15" s="43">
        <f t="shared" ref="CD15" si="842">MOD(CD14+TIME(0,5,0),1)</f>
        <v>0.65902777777777621</v>
      </c>
      <c r="CE15" s="43">
        <f t="shared" ref="CE15" si="843">MOD(CE14+TIME(0,5,0),1)</f>
        <v>0.66458333333333175</v>
      </c>
      <c r="CF15" s="43">
        <f t="shared" ref="CF15" si="844">MOD(CF14+TIME(0,5,0),1)</f>
        <v>0.66944444444444284</v>
      </c>
      <c r="CG15" s="43">
        <f t="shared" ref="CG15" si="845">MOD(CG14+TIME(0,5,0),1)</f>
        <v>0.67499999999999838</v>
      </c>
      <c r="CH15" s="43">
        <f t="shared" ref="CH15" si="846">MOD(CH14+TIME(0,5,0),1)</f>
        <v>0.67986111111110947</v>
      </c>
      <c r="CI15" s="43">
        <f t="shared" ref="CI15" si="847">MOD(CI14+TIME(0,5,0),1)</f>
        <v>0.68541666666666501</v>
      </c>
      <c r="CJ15" s="43">
        <f t="shared" ref="CJ15" si="848">MOD(CJ14+TIME(0,5,0),1)</f>
        <v>0.6902777777777761</v>
      </c>
      <c r="CK15" s="43">
        <f t="shared" ref="CK15" si="849">MOD(CK14+TIME(0,5,0),1)</f>
        <v>0.69583333333333164</v>
      </c>
      <c r="CL15" s="43">
        <f t="shared" ref="CL15" si="850">MOD(CL14+TIME(0,5,0),1)</f>
        <v>0.70069444444444273</v>
      </c>
      <c r="CM15" s="43">
        <f t="shared" ref="CM15" si="851">MOD(CM14+TIME(0,5,0),1)</f>
        <v>0.70624999999999827</v>
      </c>
      <c r="CN15" s="43">
        <f t="shared" ref="CN15" si="852">MOD(CN14+TIME(0,5,0),1)</f>
        <v>0.71111111111110936</v>
      </c>
      <c r="CO15" s="43">
        <f t="shared" ref="CO15" si="853">MOD(CO14+TIME(0,5,0),1)</f>
        <v>0.7166666666666649</v>
      </c>
      <c r="CP15" s="43">
        <f t="shared" ref="CP15" si="854">MOD(CP14+TIME(0,5,0),1)</f>
        <v>0.72152777777777599</v>
      </c>
      <c r="CQ15" s="43">
        <f t="shared" ref="CQ15" si="855">MOD(CQ14+TIME(0,5,0),1)</f>
        <v>0.72708333333333153</v>
      </c>
      <c r="CR15" s="43">
        <f t="shared" ref="CR15" si="856">MOD(CR14+TIME(0,5,0),1)</f>
        <v>0.73194444444444262</v>
      </c>
      <c r="CS15" s="43">
        <f t="shared" ref="CS15" si="857">MOD(CS14+TIME(0,5,0),1)</f>
        <v>0.73749999999999816</v>
      </c>
      <c r="CT15" s="43">
        <f t="shared" ref="CT15" si="858">MOD(CT14+TIME(0,5,0),1)</f>
        <v>0.74236111111110925</v>
      </c>
      <c r="CU15" s="43">
        <f t="shared" ref="CU15" si="859">MOD(CU14+TIME(0,5,0),1)</f>
        <v>0.74791666666666479</v>
      </c>
      <c r="CV15" s="43">
        <f t="shared" ref="CV15" si="860">MOD(CV14+TIME(0,5,0),1)</f>
        <v>0.75277777777777588</v>
      </c>
      <c r="CW15" s="43">
        <f t="shared" ref="CW15" si="861">MOD(CW14+TIME(0,5,0),1)</f>
        <v>0.75833333333333142</v>
      </c>
      <c r="CX15" s="43">
        <f t="shared" ref="CX15" si="862">MOD(CX14+TIME(0,5,0),1)</f>
        <v>0.76319444444444251</v>
      </c>
      <c r="CY15" s="43">
        <f t="shared" ref="CY15" si="863">MOD(CY14+TIME(0,5,0),1)</f>
        <v>0.76874999999999805</v>
      </c>
      <c r="CZ15" s="43">
        <f t="shared" ref="CZ15" si="864">MOD(CZ14+TIME(0,5,0),1)</f>
        <v>0.77361111111110914</v>
      </c>
      <c r="DA15" s="43">
        <f t="shared" ref="DA15" si="865">MOD(DA14+TIME(0,5,0),1)</f>
        <v>0.77916666666666468</v>
      </c>
      <c r="DB15" s="43">
        <f t="shared" ref="DB15" si="866">MOD(DB14+TIME(0,5,0),1)</f>
        <v>0.78402777777777577</v>
      </c>
      <c r="DC15" s="43">
        <f t="shared" ref="DC15" si="867">MOD(DC14+TIME(0,5,0),1)</f>
        <v>0.78958333333333131</v>
      </c>
      <c r="DD15" s="43">
        <f t="shared" ref="DD15" si="868">MOD(DD14+TIME(0,5,0),1)</f>
        <v>0.7944444444444424</v>
      </c>
      <c r="DE15" s="43">
        <f t="shared" ref="DE15" si="869">MOD(DE14+TIME(0,5,0),1)</f>
        <v>0.79999999999999793</v>
      </c>
      <c r="DF15" s="43">
        <f t="shared" ref="DF15" si="870">MOD(DF14+TIME(0,5,0),1)</f>
        <v>0.80486111111110903</v>
      </c>
      <c r="DG15" s="43">
        <f t="shared" ref="DG15" si="871">MOD(DG14+TIME(0,5,0),1)</f>
        <v>0.81041666666666456</v>
      </c>
      <c r="DH15" s="43">
        <f t="shared" ref="DH15" si="872">MOD(DH14+TIME(0,5,0),1)</f>
        <v>0.81527777777777566</v>
      </c>
      <c r="DI15" s="43">
        <f t="shared" ref="DI15" si="873">MOD(DI14+TIME(0,5,0),1)</f>
        <v>0.82083333333333119</v>
      </c>
      <c r="DJ15" s="43">
        <f t="shared" ref="DJ15" si="874">MOD(DJ14+TIME(0,5,0),1)</f>
        <v>0.82569444444444229</v>
      </c>
      <c r="DK15" s="43">
        <f t="shared" ref="DK15" si="875">MOD(DK14+TIME(0,5,0),1)</f>
        <v>0.83124999999999782</v>
      </c>
      <c r="DL15" s="43">
        <f t="shared" ref="DL15" si="876">MOD(DL14+TIME(0,5,0),1)</f>
        <v>0.83611111111110892</v>
      </c>
      <c r="DM15" s="43">
        <f t="shared" ref="DM15" si="877">MOD(DM14+TIME(0,5,0),1)</f>
        <v>0.84166666666666445</v>
      </c>
      <c r="DN15" s="43">
        <f t="shared" ref="DN15" si="878">MOD(DN14+TIME(0,5,0),1)</f>
        <v>0.84861111111110887</v>
      </c>
      <c r="DO15" s="43">
        <f t="shared" ref="DO15" si="879">MOD(DO14+TIME(0,5,0),1)</f>
        <v>0.85555555555555329</v>
      </c>
      <c r="DP15" s="43">
        <f t="shared" ref="DP15" si="880">MOD(DP14+TIME(0,5,0),1)</f>
        <v>0.86249999999999771</v>
      </c>
      <c r="DQ15" s="43">
        <f t="shared" ref="DQ15" si="881">MOD(DQ14+TIME(0,5,0),1)</f>
        <v>0.86944444444444213</v>
      </c>
      <c r="DR15" s="43">
        <f t="shared" ref="DR15" si="882">MOD(DR14+TIME(0,5,0),1)</f>
        <v>0.87638888888888655</v>
      </c>
      <c r="DS15" s="43">
        <f t="shared" ref="DS15" si="883">MOD(DS14+TIME(0,5,0),1)</f>
        <v>0.88333333333333097</v>
      </c>
      <c r="DT15" s="43">
        <f t="shared" ref="DT15" si="884">MOD(DT14+TIME(0,5,0),1)</f>
        <v>0.89027777777777539</v>
      </c>
      <c r="DU15" s="43">
        <f t="shared" ref="DU15" si="885">MOD(DU14+TIME(0,5,0),1)</f>
        <v>0.89722222222221981</v>
      </c>
      <c r="DV15" s="43">
        <f t="shared" ref="DV15" si="886">MOD(DV14+TIME(0,5,0),1)</f>
        <v>0.90416666666666423</v>
      </c>
      <c r="DW15" s="43">
        <f t="shared" ref="DW15" si="887">MOD(DW14+TIME(0,5,0),1)</f>
        <v>0.91111111111110865</v>
      </c>
      <c r="DX15" s="43">
        <f t="shared" ref="DX15" si="888">MOD(DX14+TIME(0,5,0),1)</f>
        <v>0.91805555555555307</v>
      </c>
      <c r="DY15" s="43">
        <f t="shared" ref="DY15" si="889">MOD(DY14+TIME(0,5,0),1)</f>
        <v>0.92499999999999749</v>
      </c>
      <c r="DZ15" s="43">
        <f t="shared" ref="DZ15" si="890">MOD(DZ14+TIME(0,5,0),1)</f>
        <v>0.93194444444444191</v>
      </c>
      <c r="EA15" s="43">
        <f t="shared" ref="EA15" si="891">MOD(EA14+TIME(0,5,0),1)</f>
        <v>0.93888888888888633</v>
      </c>
      <c r="EB15" s="43">
        <f t="shared" ref="EB15" si="892">MOD(EB14+TIME(0,5,0),1)</f>
        <v>0.94930555555555296</v>
      </c>
      <c r="EC15" s="43">
        <f t="shared" ref="EC15" si="893">MOD(EC14+TIME(0,5,0),1)</f>
        <v>0.95972222222221959</v>
      </c>
      <c r="ED15" s="43">
        <f t="shared" ref="ED15" si="894">MOD(ED14+TIME(0,5,0),1)</f>
        <v>0.97013888888888622</v>
      </c>
      <c r="EE15" s="43">
        <f t="shared" ref="EE15" si="895">MOD(EE14+TIME(0,5,0),1)</f>
        <v>0.98055555555555285</v>
      </c>
      <c r="EF15" s="43">
        <f t="shared" ref="EF15" si="896">MOD(EF14+TIME(0,5,0),1)</f>
        <v>0.99097222222221948</v>
      </c>
      <c r="EG15" s="43">
        <f t="shared" ref="EG15" si="897">MOD(EG14+TIME(0,5,0),1)</f>
        <v>1.3888888888862194E-3</v>
      </c>
      <c r="EH15" s="43">
        <f t="shared" ref="EH15" si="898">MOD(EH14+TIME(0,5,0),1)</f>
        <v>1.1805555555552861E-2</v>
      </c>
      <c r="EI15" s="43">
        <f t="shared" ref="EI15" si="899">MOD(EI14+TIME(0,5,0),1)</f>
        <v>2.2222222222219527E-2</v>
      </c>
    </row>
    <row r="16" spans="1:158" s="23" customFormat="1" ht="12" customHeight="1" x14ac:dyDescent="0.25">
      <c r="A16" s="58" t="s">
        <v>9</v>
      </c>
      <c r="B16" s="43">
        <v>0.23819444444444435</v>
      </c>
      <c r="C16" s="43">
        <f t="shared" ref="C16" si="900">MOD(C15+TIME(0,6,0),1)</f>
        <v>0.2451388888888888</v>
      </c>
      <c r="D16" s="43">
        <f t="shared" ref="D16" si="901">MOD(D15+TIME(0,6,0),1)</f>
        <v>0.25208333333333321</v>
      </c>
      <c r="E16" s="43">
        <f t="shared" ref="E16" si="902">MOD(E15+TIME(0,6,0),1)</f>
        <v>0.25902777777777763</v>
      </c>
      <c r="F16" s="43">
        <f t="shared" ref="F16" si="903">MOD(F15+TIME(0,6,0),1)</f>
        <v>0.26597222222222205</v>
      </c>
      <c r="G16" s="43">
        <f t="shared" ref="G16" si="904">MOD(G15+TIME(0,6,0),1)</f>
        <v>0.27291666666666647</v>
      </c>
      <c r="H16" s="43">
        <f t="shared" ref="H16" si="905">MOD(H15+TIME(0,6,0),1)</f>
        <v>0.27777777777777757</v>
      </c>
      <c r="I16" s="43">
        <f t="shared" ref="I16" si="906">MOD(I15+TIME(0,6,0),1)</f>
        <v>0.2833333333333331</v>
      </c>
      <c r="J16" s="43">
        <f t="shared" ref="J16" si="907">MOD(J15+TIME(0,6,0),1)</f>
        <v>0.2881944444444442</v>
      </c>
      <c r="K16" s="43">
        <f t="shared" ref="K16" si="908">MOD(K15+TIME(0,6,0),1)</f>
        <v>0.29374999999999973</v>
      </c>
      <c r="L16" s="43">
        <f t="shared" ref="L16" si="909">MOD(L15+TIME(0,6,0),1)</f>
        <v>0.29861111111111083</v>
      </c>
      <c r="M16" s="43">
        <f t="shared" ref="M16" si="910">MOD(M15+TIME(0,6,0),1)</f>
        <v>0.30416666666666636</v>
      </c>
      <c r="N16" s="43">
        <f t="shared" ref="N16" si="911">MOD(N15+TIME(0,6,0),1)</f>
        <v>0.30902777777777746</v>
      </c>
      <c r="O16" s="43">
        <f t="shared" ref="O16" si="912">MOD(O15+TIME(0,6,0),1)</f>
        <v>0.31458333333333299</v>
      </c>
      <c r="P16" s="43">
        <f t="shared" ref="P16" si="913">MOD(P15+TIME(0,6,0),1)</f>
        <v>0.31944444444444409</v>
      </c>
      <c r="Q16" s="43">
        <f t="shared" ref="Q16" si="914">MOD(Q15+TIME(0,6,0),1)</f>
        <v>0.32499999999999962</v>
      </c>
      <c r="R16" s="43">
        <f t="shared" ref="R16" si="915">MOD(R15+TIME(0,6,0),1)</f>
        <v>0.32986111111111072</v>
      </c>
      <c r="S16" s="43">
        <f t="shared" ref="S16" si="916">MOD(S15+TIME(0,6,0),1)</f>
        <v>0.33541666666666625</v>
      </c>
      <c r="T16" s="43">
        <f t="shared" ref="T16" si="917">MOD(T15+TIME(0,6,0),1)</f>
        <v>0.34027777777777735</v>
      </c>
      <c r="U16" s="43">
        <f t="shared" ref="U16" si="918">MOD(U15+TIME(0,6,0),1)</f>
        <v>0.34583333333333288</v>
      </c>
      <c r="V16" s="43">
        <f t="shared" ref="V16" si="919">MOD(V15+TIME(0,6,0),1)</f>
        <v>0.35069444444444398</v>
      </c>
      <c r="W16" s="43">
        <f t="shared" ref="W16" si="920">MOD(W15+TIME(0,6,0),1)</f>
        <v>0.35624999999999951</v>
      </c>
      <c r="X16" s="43">
        <f t="shared" ref="X16" si="921">MOD(X15+TIME(0,6,0),1)</f>
        <v>0.36111111111111061</v>
      </c>
      <c r="Y16" s="43">
        <f t="shared" ref="Y16" si="922">MOD(Y15+TIME(0,6,0),1)</f>
        <v>0.36666666666666614</v>
      </c>
      <c r="Z16" s="43">
        <f t="shared" ref="Z16" si="923">MOD(Z15+TIME(0,6,0),1)</f>
        <v>0.37152777777777724</v>
      </c>
      <c r="AA16" s="43">
        <f t="shared" ref="AA16" si="924">MOD(AA15+TIME(0,6,0),1)</f>
        <v>0.37708333333333277</v>
      </c>
      <c r="AB16" s="43">
        <f t="shared" ref="AB16" si="925">MOD(AB15+TIME(0,6,0),1)</f>
        <v>0.38194444444444386</v>
      </c>
      <c r="AC16" s="43">
        <f t="shared" ref="AC16" si="926">MOD(AC15+TIME(0,6,0),1)</f>
        <v>0.3874999999999994</v>
      </c>
      <c r="AD16" s="43">
        <f t="shared" ref="AD16" si="927">MOD(AD15+TIME(0,6,0),1)</f>
        <v>0.39236111111111049</v>
      </c>
      <c r="AE16" s="43">
        <f t="shared" ref="AE16" si="928">MOD(AE15+TIME(0,6,0),1)</f>
        <v>0.39791666666666603</v>
      </c>
      <c r="AF16" s="43">
        <f t="shared" ref="AF16" si="929">MOD(AF15+TIME(0,6,0),1)</f>
        <v>0.40277777777777712</v>
      </c>
      <c r="AG16" s="43">
        <f t="shared" ref="AG16" si="930">MOD(AG15+TIME(0,6,0),1)</f>
        <v>0.40833333333333266</v>
      </c>
      <c r="AH16" s="43">
        <f t="shared" ref="AH16" si="931">MOD(AH15+TIME(0,6,0),1)</f>
        <v>0.41319444444444375</v>
      </c>
      <c r="AI16" s="43">
        <f t="shared" ref="AI16" si="932">MOD(AI15+TIME(0,6,0),1)</f>
        <v>0.41874999999999929</v>
      </c>
      <c r="AJ16" s="43">
        <f t="shared" ref="AJ16" si="933">MOD(AJ15+TIME(0,6,0),1)</f>
        <v>0.42361111111111038</v>
      </c>
      <c r="AK16" s="43">
        <f t="shared" ref="AK16" si="934">MOD(AK15+TIME(0,6,0),1)</f>
        <v>0.42916666666666592</v>
      </c>
      <c r="AL16" s="43">
        <f t="shared" ref="AL16" si="935">MOD(AL15+TIME(0,6,0),1)</f>
        <v>0.43402777777777701</v>
      </c>
      <c r="AM16" s="43">
        <f t="shared" ref="AM16" si="936">MOD(AM15+TIME(0,6,0),1)</f>
        <v>0.43958333333333255</v>
      </c>
      <c r="AN16" s="43">
        <f t="shared" ref="AN16" si="937">MOD(AN15+TIME(0,6,0),1)</f>
        <v>0.44444444444444364</v>
      </c>
      <c r="AO16" s="43">
        <f t="shared" ref="AO16" si="938">MOD(AO15+TIME(0,6,0),1)</f>
        <v>0.44999999999999918</v>
      </c>
      <c r="AP16" s="43">
        <f t="shared" ref="AP16" si="939">MOD(AP15+TIME(0,6,0),1)</f>
        <v>0.45486111111111027</v>
      </c>
      <c r="AQ16" s="43">
        <f t="shared" ref="AQ16" si="940">MOD(AQ15+TIME(0,6,0),1)</f>
        <v>0.46041666666666581</v>
      </c>
      <c r="AR16" s="43">
        <f t="shared" ref="AR16" si="941">MOD(AR15+TIME(0,6,0),1)</f>
        <v>0.4652777777777769</v>
      </c>
      <c r="AS16" s="43">
        <f t="shared" ref="AS16" si="942">MOD(AS15+TIME(0,6,0),1)</f>
        <v>0.47083333333333244</v>
      </c>
      <c r="AT16" s="43">
        <f t="shared" ref="AT16" si="943">MOD(AT15+TIME(0,6,0),1)</f>
        <v>0.47569444444444353</v>
      </c>
      <c r="AU16" s="43">
        <f t="shared" ref="AU16" si="944">MOD(AU15+TIME(0,6,0),1)</f>
        <v>0.48124999999999907</v>
      </c>
      <c r="AV16" s="43">
        <f t="shared" ref="AV16" si="945">MOD(AV15+TIME(0,6,0),1)</f>
        <v>0.48611111111111016</v>
      </c>
      <c r="AW16" s="43">
        <f t="shared" ref="AW16" si="946">MOD(AW15+TIME(0,6,0),1)</f>
        <v>0.4916666666666657</v>
      </c>
      <c r="AX16" s="43">
        <f t="shared" ref="AX16" si="947">MOD(AX15+TIME(0,6,0),1)</f>
        <v>0.49652777777777679</v>
      </c>
      <c r="AY16" s="43">
        <f t="shared" ref="AY16" si="948">MOD(AY15+TIME(0,6,0),1)</f>
        <v>0.50208333333333233</v>
      </c>
      <c r="AZ16" s="43">
        <f t="shared" ref="AZ16" si="949">MOD(AZ15+TIME(0,6,0),1)</f>
        <v>0.50694444444444342</v>
      </c>
      <c r="BA16" s="43">
        <f t="shared" ref="BA16" si="950">MOD(BA15+TIME(0,6,0),1)</f>
        <v>0.51249999999999896</v>
      </c>
      <c r="BB16" s="43">
        <f t="shared" ref="BB16" si="951">MOD(BB15+TIME(0,6,0),1)</f>
        <v>0.51736111111111005</v>
      </c>
      <c r="BC16" s="43">
        <f t="shared" ref="BC16" si="952">MOD(BC15+TIME(0,6,0),1)</f>
        <v>0.52291666666666559</v>
      </c>
      <c r="BD16" s="43">
        <f t="shared" ref="BD16" si="953">MOD(BD15+TIME(0,6,0),1)</f>
        <v>0.52777777777777668</v>
      </c>
      <c r="BE16" s="43">
        <f t="shared" ref="BE16" si="954">MOD(BE15+TIME(0,6,0),1)</f>
        <v>0.53333333333333222</v>
      </c>
      <c r="BF16" s="43">
        <f t="shared" ref="BF16" si="955">MOD(BF15+TIME(0,6,0),1)</f>
        <v>0.53819444444444331</v>
      </c>
      <c r="BG16" s="43">
        <f t="shared" ref="BG16" si="956">MOD(BG15+TIME(0,6,0),1)</f>
        <v>0.54374999999999885</v>
      </c>
      <c r="BH16" s="43">
        <f t="shared" ref="BH16" si="957">MOD(BH15+TIME(0,6,0),1)</f>
        <v>0.54861111111110994</v>
      </c>
      <c r="BI16" s="43">
        <f t="shared" ref="BI16" si="958">MOD(BI15+TIME(0,6,0),1)</f>
        <v>0.55416666666666548</v>
      </c>
      <c r="BJ16" s="43">
        <f t="shared" ref="BJ16" si="959">MOD(BJ15+TIME(0,6,0),1)</f>
        <v>0.55902777777777657</v>
      </c>
      <c r="BK16" s="43">
        <f t="shared" ref="BK16" si="960">MOD(BK15+TIME(0,6,0),1)</f>
        <v>0.5645833333333321</v>
      </c>
      <c r="BL16" s="43">
        <f t="shared" ref="BL16" si="961">MOD(BL15+TIME(0,6,0),1)</f>
        <v>0.5694444444444432</v>
      </c>
      <c r="BM16" s="43">
        <f t="shared" ref="BM16" si="962">MOD(BM15+TIME(0,6,0),1)</f>
        <v>0.57499999999999873</v>
      </c>
      <c r="BN16" s="43">
        <f t="shared" ref="BN16" si="963">MOD(BN15+TIME(0,6,0),1)</f>
        <v>0.57986111111110983</v>
      </c>
      <c r="BO16" s="43">
        <f t="shared" ref="BO16" si="964">MOD(BO15+TIME(0,6,0),1)</f>
        <v>0.58541666666666536</v>
      </c>
      <c r="BP16" s="43">
        <f t="shared" ref="BP16" si="965">MOD(BP15+TIME(0,6,0),1)</f>
        <v>0.59027777777777646</v>
      </c>
      <c r="BQ16" s="43">
        <f t="shared" ref="BQ16" si="966">MOD(BQ15+TIME(0,6,0),1)</f>
        <v>0.59583333333333199</v>
      </c>
      <c r="BR16" s="43">
        <f t="shared" ref="BR16" si="967">MOD(BR15+TIME(0,6,0),1)</f>
        <v>0.60069444444444309</v>
      </c>
      <c r="BS16" s="43">
        <f t="shared" ref="BS16" si="968">MOD(BS15+TIME(0,6,0),1)</f>
        <v>0.60624999999999862</v>
      </c>
      <c r="BT16" s="43">
        <f t="shared" ref="BT16" si="969">MOD(BT15+TIME(0,6,0),1)</f>
        <v>0.61111111111110972</v>
      </c>
      <c r="BU16" s="43">
        <f t="shared" ref="BU16" si="970">MOD(BU15+TIME(0,6,0),1)</f>
        <v>0.61666666666666525</v>
      </c>
      <c r="BV16" s="43">
        <f t="shared" ref="BV16" si="971">MOD(BV15+TIME(0,6,0),1)</f>
        <v>0.62152777777777635</v>
      </c>
      <c r="BW16" s="43">
        <f t="shared" ref="BW16" si="972">MOD(BW15+TIME(0,6,0),1)</f>
        <v>0.62708333333333188</v>
      </c>
      <c r="BX16" s="43">
        <f t="shared" ref="BX16" si="973">MOD(BX15+TIME(0,6,0),1)</f>
        <v>0.63194444444444298</v>
      </c>
      <c r="BY16" s="43">
        <f t="shared" ref="BY16" si="974">MOD(BY15+TIME(0,6,0),1)</f>
        <v>0.63749999999999851</v>
      </c>
      <c r="BZ16" s="43">
        <f t="shared" ref="BZ16" si="975">MOD(BZ15+TIME(0,6,0),1)</f>
        <v>0.64236111111110961</v>
      </c>
      <c r="CA16" s="43">
        <f t="shared" ref="CA16" si="976">MOD(CA15+TIME(0,6,0),1)</f>
        <v>0.64791666666666514</v>
      </c>
      <c r="CB16" s="43">
        <f t="shared" ref="CB16" si="977">MOD(CB15+TIME(0,6,0),1)</f>
        <v>0.65277777777777624</v>
      </c>
      <c r="CC16" s="43">
        <f t="shared" ref="CC16" si="978">MOD(CC15+TIME(0,6,0),1)</f>
        <v>0.65833333333333177</v>
      </c>
      <c r="CD16" s="43">
        <f t="shared" ref="CD16" si="979">MOD(CD15+TIME(0,6,0),1)</f>
        <v>0.66319444444444287</v>
      </c>
      <c r="CE16" s="43">
        <f t="shared" ref="CE16" si="980">MOD(CE15+TIME(0,6,0),1)</f>
        <v>0.6687499999999984</v>
      </c>
      <c r="CF16" s="43">
        <f t="shared" ref="CF16" si="981">MOD(CF15+TIME(0,6,0),1)</f>
        <v>0.6736111111111095</v>
      </c>
      <c r="CG16" s="43">
        <f t="shared" ref="CG16" si="982">MOD(CG15+TIME(0,6,0),1)</f>
        <v>0.67916666666666503</v>
      </c>
      <c r="CH16" s="43">
        <f t="shared" ref="CH16" si="983">MOD(CH15+TIME(0,6,0),1)</f>
        <v>0.68402777777777612</v>
      </c>
      <c r="CI16" s="43">
        <f t="shared" ref="CI16" si="984">MOD(CI15+TIME(0,6,0),1)</f>
        <v>0.68958333333333166</v>
      </c>
      <c r="CJ16" s="43">
        <f t="shared" ref="CJ16" si="985">MOD(CJ15+TIME(0,6,0),1)</f>
        <v>0.69444444444444275</v>
      </c>
      <c r="CK16" s="43">
        <f t="shared" ref="CK16" si="986">MOD(CK15+TIME(0,6,0),1)</f>
        <v>0.69999999999999829</v>
      </c>
      <c r="CL16" s="43">
        <f t="shared" ref="CL16" si="987">MOD(CL15+TIME(0,6,0),1)</f>
        <v>0.70486111111110938</v>
      </c>
      <c r="CM16" s="43">
        <f t="shared" ref="CM16" si="988">MOD(CM15+TIME(0,6,0),1)</f>
        <v>0.71041666666666492</v>
      </c>
      <c r="CN16" s="43">
        <f t="shared" ref="CN16" si="989">MOD(CN15+TIME(0,6,0),1)</f>
        <v>0.71527777777777601</v>
      </c>
      <c r="CO16" s="43">
        <f t="shared" ref="CO16" si="990">MOD(CO15+TIME(0,6,0),1)</f>
        <v>0.72083333333333155</v>
      </c>
      <c r="CP16" s="43">
        <f t="shared" ref="CP16" si="991">MOD(CP15+TIME(0,6,0),1)</f>
        <v>0.72569444444444264</v>
      </c>
      <c r="CQ16" s="43">
        <f t="shared" ref="CQ16" si="992">MOD(CQ15+TIME(0,6,0),1)</f>
        <v>0.73124999999999818</v>
      </c>
      <c r="CR16" s="43">
        <f t="shared" ref="CR16" si="993">MOD(CR15+TIME(0,6,0),1)</f>
        <v>0.73611111111110927</v>
      </c>
      <c r="CS16" s="43">
        <f t="shared" ref="CS16" si="994">MOD(CS15+TIME(0,6,0),1)</f>
        <v>0.74166666666666481</v>
      </c>
      <c r="CT16" s="43">
        <f t="shared" ref="CT16" si="995">MOD(CT15+TIME(0,6,0),1)</f>
        <v>0.7465277777777759</v>
      </c>
      <c r="CU16" s="43">
        <f t="shared" ref="CU16" si="996">MOD(CU15+TIME(0,6,0),1)</f>
        <v>0.75208333333333144</v>
      </c>
      <c r="CV16" s="43">
        <f t="shared" ref="CV16" si="997">MOD(CV15+TIME(0,6,0),1)</f>
        <v>0.75694444444444253</v>
      </c>
      <c r="CW16" s="43">
        <f t="shared" ref="CW16" si="998">MOD(CW15+TIME(0,6,0),1)</f>
        <v>0.76249999999999807</v>
      </c>
      <c r="CX16" s="43">
        <f t="shared" ref="CX16" si="999">MOD(CX15+TIME(0,6,0),1)</f>
        <v>0.76736111111110916</v>
      </c>
      <c r="CY16" s="43">
        <f t="shared" ref="CY16" si="1000">MOD(CY15+TIME(0,6,0),1)</f>
        <v>0.7729166666666647</v>
      </c>
      <c r="CZ16" s="43">
        <f t="shared" ref="CZ16" si="1001">MOD(CZ15+TIME(0,6,0),1)</f>
        <v>0.77777777777777579</v>
      </c>
      <c r="DA16" s="43">
        <f t="shared" ref="DA16" si="1002">MOD(DA15+TIME(0,6,0),1)</f>
        <v>0.78333333333333133</v>
      </c>
      <c r="DB16" s="43">
        <f t="shared" ref="DB16" si="1003">MOD(DB15+TIME(0,6,0),1)</f>
        <v>0.78819444444444242</v>
      </c>
      <c r="DC16" s="43">
        <f t="shared" ref="DC16" si="1004">MOD(DC15+TIME(0,6,0),1)</f>
        <v>0.79374999999999796</v>
      </c>
      <c r="DD16" s="43">
        <f t="shared" ref="DD16" si="1005">MOD(DD15+TIME(0,6,0),1)</f>
        <v>0.79861111111110905</v>
      </c>
      <c r="DE16" s="43">
        <f t="shared" ref="DE16" si="1006">MOD(DE15+TIME(0,6,0),1)</f>
        <v>0.80416666666666459</v>
      </c>
      <c r="DF16" s="43">
        <f t="shared" ref="DF16" si="1007">MOD(DF15+TIME(0,6,0),1)</f>
        <v>0.80902777777777568</v>
      </c>
      <c r="DG16" s="43">
        <f t="shared" ref="DG16" si="1008">MOD(DG15+TIME(0,6,0),1)</f>
        <v>0.81458333333333122</v>
      </c>
      <c r="DH16" s="43">
        <f t="shared" ref="DH16" si="1009">MOD(DH15+TIME(0,6,0),1)</f>
        <v>0.81944444444444231</v>
      </c>
      <c r="DI16" s="43">
        <f t="shared" ref="DI16" si="1010">MOD(DI15+TIME(0,6,0),1)</f>
        <v>0.82499999999999785</v>
      </c>
      <c r="DJ16" s="43">
        <f t="shared" ref="DJ16" si="1011">MOD(DJ15+TIME(0,6,0),1)</f>
        <v>0.82986111111110894</v>
      </c>
      <c r="DK16" s="43">
        <f t="shared" ref="DK16" si="1012">MOD(DK15+TIME(0,6,0),1)</f>
        <v>0.83541666666666448</v>
      </c>
      <c r="DL16" s="43">
        <f t="shared" ref="DL16" si="1013">MOD(DL15+TIME(0,6,0),1)</f>
        <v>0.84027777777777557</v>
      </c>
      <c r="DM16" s="43">
        <f t="shared" ref="DM16" si="1014">MOD(DM15+TIME(0,6,0),1)</f>
        <v>0.84583333333333111</v>
      </c>
      <c r="DN16" s="43">
        <f t="shared" ref="DN16" si="1015">MOD(DN15+TIME(0,6,0),1)</f>
        <v>0.85277777777777553</v>
      </c>
      <c r="DO16" s="43">
        <f t="shared" ref="DO16" si="1016">MOD(DO15+TIME(0,6,0),1)</f>
        <v>0.85972222222221995</v>
      </c>
      <c r="DP16" s="43">
        <f t="shared" ref="DP16" si="1017">MOD(DP15+TIME(0,6,0),1)</f>
        <v>0.86666666666666436</v>
      </c>
      <c r="DQ16" s="43">
        <f t="shared" ref="DQ16" si="1018">MOD(DQ15+TIME(0,6,0),1)</f>
        <v>0.87361111111110878</v>
      </c>
      <c r="DR16" s="43">
        <f t="shared" ref="DR16" si="1019">MOD(DR15+TIME(0,6,0),1)</f>
        <v>0.8805555555555532</v>
      </c>
      <c r="DS16" s="43">
        <f t="shared" ref="DS16" si="1020">MOD(DS15+TIME(0,6,0),1)</f>
        <v>0.88749999999999762</v>
      </c>
      <c r="DT16" s="43">
        <f t="shared" ref="DT16" si="1021">MOD(DT15+TIME(0,6,0),1)</f>
        <v>0.89444444444444204</v>
      </c>
      <c r="DU16" s="43">
        <f t="shared" ref="DU16" si="1022">MOD(DU15+TIME(0,6,0),1)</f>
        <v>0.90138888888888646</v>
      </c>
      <c r="DV16" s="43">
        <f t="shared" ref="DV16" si="1023">MOD(DV15+TIME(0,6,0),1)</f>
        <v>0.90833333333333088</v>
      </c>
      <c r="DW16" s="43">
        <f t="shared" ref="DW16" si="1024">MOD(DW15+TIME(0,6,0),1)</f>
        <v>0.9152777777777753</v>
      </c>
      <c r="DX16" s="43">
        <f t="shared" ref="DX16" si="1025">MOD(DX15+TIME(0,6,0),1)</f>
        <v>0.92222222222221972</v>
      </c>
      <c r="DY16" s="43">
        <f t="shared" ref="DY16" si="1026">MOD(DY15+TIME(0,6,0),1)</f>
        <v>0.92916666666666414</v>
      </c>
      <c r="DZ16" s="43">
        <f t="shared" ref="DZ16" si="1027">MOD(DZ15+TIME(0,6,0),1)</f>
        <v>0.93611111111110856</v>
      </c>
      <c r="EA16" s="43">
        <f t="shared" ref="EA16" si="1028">MOD(EA15+TIME(0,6,0),1)</f>
        <v>0.94305555555555298</v>
      </c>
      <c r="EB16" s="43">
        <f t="shared" ref="EB16" si="1029">MOD(EB15+TIME(0,6,0),1)</f>
        <v>0.95347222222221961</v>
      </c>
      <c r="EC16" s="43">
        <f t="shared" ref="EC16" si="1030">MOD(EC15+TIME(0,6,0),1)</f>
        <v>0.96388888888888624</v>
      </c>
      <c r="ED16" s="43">
        <f t="shared" ref="ED16" si="1031">MOD(ED15+TIME(0,6,0),1)</f>
        <v>0.97430555555555287</v>
      </c>
      <c r="EE16" s="43">
        <f t="shared" ref="EE16" si="1032">MOD(EE15+TIME(0,6,0),1)</f>
        <v>0.9847222222222195</v>
      </c>
      <c r="EF16" s="43">
        <f t="shared" ref="EF16" si="1033">MOD(EF15+TIME(0,6,0),1)</f>
        <v>0.99513888888888613</v>
      </c>
      <c r="EG16" s="43">
        <f t="shared" ref="EG16" si="1034">MOD(EG15+TIME(0,6,0),1)</f>
        <v>5.555555555552886E-3</v>
      </c>
      <c r="EH16" s="43">
        <f t="shared" ref="EH16" si="1035">MOD(EH15+TIME(0,6,0),1)</f>
        <v>1.5972222222219529E-2</v>
      </c>
      <c r="EI16" s="43">
        <f t="shared" ref="EI16" si="1036">MOD(EI15+TIME(0,6,0),1)</f>
        <v>2.6388888888886193E-2</v>
      </c>
    </row>
    <row r="17" spans="1:152" s="23" customFormat="1" ht="12" customHeight="1" x14ac:dyDescent="0.25">
      <c r="A17" s="58" t="s">
        <v>18</v>
      </c>
      <c r="B17" s="43">
        <v>0.24166666666666656</v>
      </c>
      <c r="C17" s="43">
        <f t="shared" ref="C17:C18" si="1037">MOD(C16+TIME(0,5,0),1)</f>
        <v>0.24861111111111101</v>
      </c>
      <c r="D17" s="43">
        <f t="shared" ref="D17:D18" si="1038">MOD(D16+TIME(0,5,0),1)</f>
        <v>0.25555555555555542</v>
      </c>
      <c r="E17" s="43">
        <f t="shared" ref="E17:E18" si="1039">MOD(E16+TIME(0,5,0),1)</f>
        <v>0.26249999999999984</v>
      </c>
      <c r="F17" s="43">
        <f t="shared" ref="F17:F18" si="1040">MOD(F16+TIME(0,5,0),1)</f>
        <v>0.26944444444444426</v>
      </c>
      <c r="G17" s="43">
        <f t="shared" ref="G17:G18" si="1041">MOD(G16+TIME(0,5,0),1)</f>
        <v>0.27638888888888868</v>
      </c>
      <c r="H17" s="43">
        <f t="shared" ref="H17:H18" si="1042">MOD(H16+TIME(0,5,0),1)</f>
        <v>0.28124999999999978</v>
      </c>
      <c r="I17" s="43">
        <f t="shared" ref="I17:I18" si="1043">MOD(I16+TIME(0,5,0),1)</f>
        <v>0.28680555555555531</v>
      </c>
      <c r="J17" s="43">
        <f t="shared" ref="J17:J18" si="1044">MOD(J16+TIME(0,5,0),1)</f>
        <v>0.29166666666666641</v>
      </c>
      <c r="K17" s="43">
        <f t="shared" ref="K17:K18" si="1045">MOD(K16+TIME(0,5,0),1)</f>
        <v>0.29722222222222194</v>
      </c>
      <c r="L17" s="43">
        <f t="shared" ref="L17:L18" si="1046">MOD(L16+TIME(0,5,0),1)</f>
        <v>0.30208333333333304</v>
      </c>
      <c r="M17" s="43">
        <f t="shared" ref="M17:M18" si="1047">MOD(M16+TIME(0,5,0),1)</f>
        <v>0.30763888888888857</v>
      </c>
      <c r="N17" s="43">
        <f t="shared" ref="N17:N18" si="1048">MOD(N16+TIME(0,5,0),1)</f>
        <v>0.31249999999999967</v>
      </c>
      <c r="O17" s="43">
        <f t="shared" ref="O17:O18" si="1049">MOD(O16+TIME(0,5,0),1)</f>
        <v>0.3180555555555552</v>
      </c>
      <c r="P17" s="43">
        <f t="shared" ref="P17:P18" si="1050">MOD(P16+TIME(0,5,0),1)</f>
        <v>0.3229166666666663</v>
      </c>
      <c r="Q17" s="43">
        <f t="shared" ref="Q17:Q18" si="1051">MOD(Q16+TIME(0,5,0),1)</f>
        <v>0.32847222222222183</v>
      </c>
      <c r="R17" s="43">
        <f t="shared" ref="R17:R18" si="1052">MOD(R16+TIME(0,5,0),1)</f>
        <v>0.33333333333333293</v>
      </c>
      <c r="S17" s="43">
        <f t="shared" ref="S17:S18" si="1053">MOD(S16+TIME(0,5,0),1)</f>
        <v>0.33888888888888846</v>
      </c>
      <c r="T17" s="43">
        <f t="shared" ref="T17:T18" si="1054">MOD(T16+TIME(0,5,0),1)</f>
        <v>0.34374999999999956</v>
      </c>
      <c r="U17" s="43">
        <f t="shared" ref="U17:U18" si="1055">MOD(U16+TIME(0,5,0),1)</f>
        <v>0.34930555555555509</v>
      </c>
      <c r="V17" s="43">
        <f t="shared" ref="V17:V18" si="1056">MOD(V16+TIME(0,5,0),1)</f>
        <v>0.35416666666666619</v>
      </c>
      <c r="W17" s="43">
        <f t="shared" ref="W17:W18" si="1057">MOD(W16+TIME(0,5,0),1)</f>
        <v>0.35972222222222172</v>
      </c>
      <c r="X17" s="43">
        <f t="shared" ref="X17:X18" si="1058">MOD(X16+TIME(0,5,0),1)</f>
        <v>0.36458333333333282</v>
      </c>
      <c r="Y17" s="43">
        <f t="shared" ref="Y17:Y18" si="1059">MOD(Y16+TIME(0,5,0),1)</f>
        <v>0.37013888888888835</v>
      </c>
      <c r="Z17" s="43">
        <f t="shared" ref="Z17:Z18" si="1060">MOD(Z16+TIME(0,5,0),1)</f>
        <v>0.37499999999999944</v>
      </c>
      <c r="AA17" s="43">
        <f t="shared" ref="AA17:AA18" si="1061">MOD(AA16+TIME(0,5,0),1)</f>
        <v>0.38055555555555498</v>
      </c>
      <c r="AB17" s="43">
        <f t="shared" ref="AB17:AB18" si="1062">MOD(AB16+TIME(0,5,0),1)</f>
        <v>0.38541666666666607</v>
      </c>
      <c r="AC17" s="43">
        <f t="shared" ref="AC17:AC18" si="1063">MOD(AC16+TIME(0,5,0),1)</f>
        <v>0.39097222222222161</v>
      </c>
      <c r="AD17" s="43">
        <f t="shared" ref="AD17:AD18" si="1064">MOD(AD16+TIME(0,5,0),1)</f>
        <v>0.3958333333333327</v>
      </c>
      <c r="AE17" s="43">
        <f t="shared" ref="AE17:AE18" si="1065">MOD(AE16+TIME(0,5,0),1)</f>
        <v>0.40138888888888824</v>
      </c>
      <c r="AF17" s="43">
        <f t="shared" ref="AF17:AF18" si="1066">MOD(AF16+TIME(0,5,0),1)</f>
        <v>0.40624999999999933</v>
      </c>
      <c r="AG17" s="43">
        <f t="shared" ref="AG17:AG18" si="1067">MOD(AG16+TIME(0,5,0),1)</f>
        <v>0.41180555555555487</v>
      </c>
      <c r="AH17" s="43">
        <f t="shared" ref="AH17:AH18" si="1068">MOD(AH16+TIME(0,5,0),1)</f>
        <v>0.41666666666666596</v>
      </c>
      <c r="AI17" s="43">
        <f t="shared" ref="AI17:AI18" si="1069">MOD(AI16+TIME(0,5,0),1)</f>
        <v>0.4222222222222215</v>
      </c>
      <c r="AJ17" s="43">
        <f t="shared" ref="AJ17:AJ18" si="1070">MOD(AJ16+TIME(0,5,0),1)</f>
        <v>0.42708333333333259</v>
      </c>
      <c r="AK17" s="43">
        <f t="shared" ref="AK17:AK18" si="1071">MOD(AK16+TIME(0,5,0),1)</f>
        <v>0.43263888888888813</v>
      </c>
      <c r="AL17" s="43">
        <f t="shared" ref="AL17:AL18" si="1072">MOD(AL16+TIME(0,5,0),1)</f>
        <v>0.43749999999999922</v>
      </c>
      <c r="AM17" s="43">
        <f t="shared" ref="AM17:AM18" si="1073">MOD(AM16+TIME(0,5,0),1)</f>
        <v>0.44305555555555476</v>
      </c>
      <c r="AN17" s="43">
        <f t="shared" ref="AN17:AN18" si="1074">MOD(AN16+TIME(0,5,0),1)</f>
        <v>0.44791666666666585</v>
      </c>
      <c r="AO17" s="43">
        <f t="shared" ref="AO17:AO18" si="1075">MOD(AO16+TIME(0,5,0),1)</f>
        <v>0.45347222222222139</v>
      </c>
      <c r="AP17" s="43">
        <f t="shared" ref="AP17:AP18" si="1076">MOD(AP16+TIME(0,5,0),1)</f>
        <v>0.45833333333333248</v>
      </c>
      <c r="AQ17" s="43">
        <f t="shared" ref="AQ17:AQ18" si="1077">MOD(AQ16+TIME(0,5,0),1)</f>
        <v>0.46388888888888802</v>
      </c>
      <c r="AR17" s="43">
        <f t="shared" ref="AR17:AR18" si="1078">MOD(AR16+TIME(0,5,0),1)</f>
        <v>0.46874999999999911</v>
      </c>
      <c r="AS17" s="43">
        <f t="shared" ref="AS17:AS18" si="1079">MOD(AS16+TIME(0,5,0),1)</f>
        <v>0.47430555555555465</v>
      </c>
      <c r="AT17" s="43">
        <f t="shared" ref="AT17:AT18" si="1080">MOD(AT16+TIME(0,5,0),1)</f>
        <v>0.47916666666666574</v>
      </c>
      <c r="AU17" s="43">
        <f t="shared" ref="AU17:AU18" si="1081">MOD(AU16+TIME(0,5,0),1)</f>
        <v>0.48472222222222128</v>
      </c>
      <c r="AV17" s="43">
        <f t="shared" ref="AV17:AV18" si="1082">MOD(AV16+TIME(0,5,0),1)</f>
        <v>0.48958333333333237</v>
      </c>
      <c r="AW17" s="43">
        <f t="shared" ref="AW17:AW18" si="1083">MOD(AW16+TIME(0,5,0),1)</f>
        <v>0.49513888888888791</v>
      </c>
      <c r="AX17" s="43">
        <f t="shared" ref="AX17:AX18" si="1084">MOD(AX16+TIME(0,5,0),1)</f>
        <v>0.499999999999999</v>
      </c>
      <c r="AY17" s="43">
        <f t="shared" ref="AY17:AY18" si="1085">MOD(AY16+TIME(0,5,0),1)</f>
        <v>0.50555555555555454</v>
      </c>
      <c r="AZ17" s="43">
        <f t="shared" ref="AZ17:AZ18" si="1086">MOD(AZ16+TIME(0,5,0),1)</f>
        <v>0.51041666666666563</v>
      </c>
      <c r="BA17" s="43">
        <f t="shared" ref="BA17:BA18" si="1087">MOD(BA16+TIME(0,5,0),1)</f>
        <v>0.51597222222222117</v>
      </c>
      <c r="BB17" s="43">
        <f t="shared" ref="BB17:BB18" si="1088">MOD(BB16+TIME(0,5,0),1)</f>
        <v>0.52083333333333226</v>
      </c>
      <c r="BC17" s="43">
        <f t="shared" ref="BC17:BC18" si="1089">MOD(BC16+TIME(0,5,0),1)</f>
        <v>0.5263888888888878</v>
      </c>
      <c r="BD17" s="43">
        <f t="shared" ref="BD17:BD18" si="1090">MOD(BD16+TIME(0,5,0),1)</f>
        <v>0.53124999999999889</v>
      </c>
      <c r="BE17" s="43">
        <f t="shared" ref="BE17:BE18" si="1091">MOD(BE16+TIME(0,5,0),1)</f>
        <v>0.53680555555555443</v>
      </c>
      <c r="BF17" s="43">
        <f t="shared" ref="BF17:BF18" si="1092">MOD(BF16+TIME(0,5,0),1)</f>
        <v>0.54166666666666552</v>
      </c>
      <c r="BG17" s="43">
        <f t="shared" ref="BG17:BG18" si="1093">MOD(BG16+TIME(0,5,0),1)</f>
        <v>0.54722222222222106</v>
      </c>
      <c r="BH17" s="43">
        <f t="shared" ref="BH17:BH18" si="1094">MOD(BH16+TIME(0,5,0),1)</f>
        <v>0.55208333333333215</v>
      </c>
      <c r="BI17" s="43">
        <f t="shared" ref="BI17:BI18" si="1095">MOD(BI16+TIME(0,5,0),1)</f>
        <v>0.55763888888888768</v>
      </c>
      <c r="BJ17" s="43">
        <f t="shared" ref="BJ17:BJ18" si="1096">MOD(BJ16+TIME(0,5,0),1)</f>
        <v>0.56249999999999878</v>
      </c>
      <c r="BK17" s="43">
        <f t="shared" ref="BK17:BK18" si="1097">MOD(BK16+TIME(0,5,0),1)</f>
        <v>0.56805555555555431</v>
      </c>
      <c r="BL17" s="43">
        <f t="shared" ref="BL17:BL18" si="1098">MOD(BL16+TIME(0,5,0),1)</f>
        <v>0.57291666666666541</v>
      </c>
      <c r="BM17" s="43">
        <f t="shared" ref="BM17:BM18" si="1099">MOD(BM16+TIME(0,5,0),1)</f>
        <v>0.57847222222222094</v>
      </c>
      <c r="BN17" s="43">
        <f t="shared" ref="BN17:BN18" si="1100">MOD(BN16+TIME(0,5,0),1)</f>
        <v>0.58333333333333204</v>
      </c>
      <c r="BO17" s="43">
        <f t="shared" ref="BO17:BO18" si="1101">MOD(BO16+TIME(0,5,0),1)</f>
        <v>0.58888888888888757</v>
      </c>
      <c r="BP17" s="43">
        <f t="shared" ref="BP17:BP18" si="1102">MOD(BP16+TIME(0,5,0),1)</f>
        <v>0.59374999999999867</v>
      </c>
      <c r="BQ17" s="43">
        <f t="shared" ref="BQ17:BQ18" si="1103">MOD(BQ16+TIME(0,5,0),1)</f>
        <v>0.5993055555555542</v>
      </c>
      <c r="BR17" s="43">
        <f t="shared" ref="BR17:BR18" si="1104">MOD(BR16+TIME(0,5,0),1)</f>
        <v>0.6041666666666653</v>
      </c>
      <c r="BS17" s="43">
        <f t="shared" ref="BS17:BS18" si="1105">MOD(BS16+TIME(0,5,0),1)</f>
        <v>0.60972222222222083</v>
      </c>
      <c r="BT17" s="43">
        <f t="shared" ref="BT17:BT18" si="1106">MOD(BT16+TIME(0,5,0),1)</f>
        <v>0.61458333333333193</v>
      </c>
      <c r="BU17" s="43">
        <f t="shared" ref="BU17:BU18" si="1107">MOD(BU16+TIME(0,5,0),1)</f>
        <v>0.62013888888888746</v>
      </c>
      <c r="BV17" s="43">
        <f t="shared" ref="BV17:BV18" si="1108">MOD(BV16+TIME(0,5,0),1)</f>
        <v>0.62499999999999856</v>
      </c>
      <c r="BW17" s="43">
        <f t="shared" ref="BW17:BW18" si="1109">MOD(BW16+TIME(0,5,0),1)</f>
        <v>0.63055555555555409</v>
      </c>
      <c r="BX17" s="43">
        <f t="shared" ref="BX17:BX18" si="1110">MOD(BX16+TIME(0,5,0),1)</f>
        <v>0.63541666666666519</v>
      </c>
      <c r="BY17" s="43">
        <f t="shared" ref="BY17:BY18" si="1111">MOD(BY16+TIME(0,5,0),1)</f>
        <v>0.64097222222222072</v>
      </c>
      <c r="BZ17" s="43">
        <f t="shared" ref="BZ17:BZ18" si="1112">MOD(BZ16+TIME(0,5,0),1)</f>
        <v>0.64583333333333182</v>
      </c>
      <c r="CA17" s="43">
        <f t="shared" ref="CA17:CA18" si="1113">MOD(CA16+TIME(0,5,0),1)</f>
        <v>0.65138888888888735</v>
      </c>
      <c r="CB17" s="43">
        <f t="shared" ref="CB17:CB18" si="1114">MOD(CB16+TIME(0,5,0),1)</f>
        <v>0.65624999999999845</v>
      </c>
      <c r="CC17" s="43">
        <f t="shared" ref="CC17:CC18" si="1115">MOD(CC16+TIME(0,5,0),1)</f>
        <v>0.66180555555555398</v>
      </c>
      <c r="CD17" s="43">
        <f t="shared" ref="CD17:CD18" si="1116">MOD(CD16+TIME(0,5,0),1)</f>
        <v>0.66666666666666508</v>
      </c>
      <c r="CE17" s="43">
        <f t="shared" ref="CE17:CE18" si="1117">MOD(CE16+TIME(0,5,0),1)</f>
        <v>0.67222222222222061</v>
      </c>
      <c r="CF17" s="43">
        <f t="shared" ref="CF17:CF18" si="1118">MOD(CF16+TIME(0,5,0),1)</f>
        <v>0.67708333333333171</v>
      </c>
      <c r="CG17" s="43">
        <f t="shared" ref="CG17:CG18" si="1119">MOD(CG16+TIME(0,5,0),1)</f>
        <v>0.68263888888888724</v>
      </c>
      <c r="CH17" s="43">
        <f t="shared" ref="CH17:CH18" si="1120">MOD(CH16+TIME(0,5,0),1)</f>
        <v>0.68749999999999833</v>
      </c>
      <c r="CI17" s="43">
        <f t="shared" ref="CI17:CI18" si="1121">MOD(CI16+TIME(0,5,0),1)</f>
        <v>0.69305555555555387</v>
      </c>
      <c r="CJ17" s="43">
        <f t="shared" ref="CJ17:CJ18" si="1122">MOD(CJ16+TIME(0,5,0),1)</f>
        <v>0.69791666666666496</v>
      </c>
      <c r="CK17" s="43">
        <f t="shared" ref="CK17:CK18" si="1123">MOD(CK16+TIME(0,5,0),1)</f>
        <v>0.7034722222222205</v>
      </c>
      <c r="CL17" s="43">
        <f t="shared" ref="CL17:CL18" si="1124">MOD(CL16+TIME(0,5,0),1)</f>
        <v>0.70833333333333159</v>
      </c>
      <c r="CM17" s="43">
        <f t="shared" ref="CM17:CM18" si="1125">MOD(CM16+TIME(0,5,0),1)</f>
        <v>0.71388888888888713</v>
      </c>
      <c r="CN17" s="43">
        <f t="shared" ref="CN17:CN18" si="1126">MOD(CN16+TIME(0,5,0),1)</f>
        <v>0.71874999999999822</v>
      </c>
      <c r="CO17" s="43">
        <f t="shared" ref="CO17:CO18" si="1127">MOD(CO16+TIME(0,5,0),1)</f>
        <v>0.72430555555555376</v>
      </c>
      <c r="CP17" s="43">
        <f t="shared" ref="CP17:CP18" si="1128">MOD(CP16+TIME(0,5,0),1)</f>
        <v>0.72916666666666485</v>
      </c>
      <c r="CQ17" s="43">
        <f t="shared" ref="CQ17:CQ18" si="1129">MOD(CQ16+TIME(0,5,0),1)</f>
        <v>0.73472222222222039</v>
      </c>
      <c r="CR17" s="43">
        <f t="shared" ref="CR17:CR18" si="1130">MOD(CR16+TIME(0,5,0),1)</f>
        <v>0.73958333333333148</v>
      </c>
      <c r="CS17" s="43">
        <f t="shared" ref="CS17:CS18" si="1131">MOD(CS16+TIME(0,5,0),1)</f>
        <v>0.74513888888888702</v>
      </c>
      <c r="CT17" s="43">
        <f t="shared" ref="CT17:CT18" si="1132">MOD(CT16+TIME(0,5,0),1)</f>
        <v>0.74999999999999811</v>
      </c>
      <c r="CU17" s="43">
        <f t="shared" ref="CU17:CU18" si="1133">MOD(CU16+TIME(0,5,0),1)</f>
        <v>0.75555555555555365</v>
      </c>
      <c r="CV17" s="43">
        <f t="shared" ref="CV17:CV18" si="1134">MOD(CV16+TIME(0,5,0),1)</f>
        <v>0.76041666666666474</v>
      </c>
      <c r="CW17" s="43">
        <f t="shared" ref="CW17:CW18" si="1135">MOD(CW16+TIME(0,5,0),1)</f>
        <v>0.76597222222222028</v>
      </c>
      <c r="CX17" s="43">
        <f t="shared" ref="CX17:CX18" si="1136">MOD(CX16+TIME(0,5,0),1)</f>
        <v>0.77083333333333137</v>
      </c>
      <c r="CY17" s="43">
        <f t="shared" ref="CY17:CY18" si="1137">MOD(CY16+TIME(0,5,0),1)</f>
        <v>0.77638888888888691</v>
      </c>
      <c r="CZ17" s="43">
        <f t="shared" ref="CZ17:CZ18" si="1138">MOD(CZ16+TIME(0,5,0),1)</f>
        <v>0.781249999999998</v>
      </c>
      <c r="DA17" s="43">
        <f t="shared" ref="DA17:DA18" si="1139">MOD(DA16+TIME(0,5,0),1)</f>
        <v>0.78680555555555354</v>
      </c>
      <c r="DB17" s="43">
        <f t="shared" ref="DB17:DB18" si="1140">MOD(DB16+TIME(0,5,0),1)</f>
        <v>0.79166666666666463</v>
      </c>
      <c r="DC17" s="43">
        <f t="shared" ref="DC17:DC18" si="1141">MOD(DC16+TIME(0,5,0),1)</f>
        <v>0.79722222222222017</v>
      </c>
      <c r="DD17" s="43">
        <f t="shared" ref="DD17:DD18" si="1142">MOD(DD16+TIME(0,5,0),1)</f>
        <v>0.80208333333333126</v>
      </c>
      <c r="DE17" s="43">
        <f t="shared" ref="DE17:DE18" si="1143">MOD(DE16+TIME(0,5,0),1)</f>
        <v>0.8076388888888868</v>
      </c>
      <c r="DF17" s="43">
        <f t="shared" ref="DF17:DF18" si="1144">MOD(DF16+TIME(0,5,0),1)</f>
        <v>0.81249999999999789</v>
      </c>
      <c r="DG17" s="43">
        <f t="shared" ref="DG17:DG18" si="1145">MOD(DG16+TIME(0,5,0),1)</f>
        <v>0.81805555555555343</v>
      </c>
      <c r="DH17" s="43">
        <f t="shared" ref="DH17:DH18" si="1146">MOD(DH16+TIME(0,5,0),1)</f>
        <v>0.82291666666666452</v>
      </c>
      <c r="DI17" s="43">
        <f t="shared" ref="DI17:DI18" si="1147">MOD(DI16+TIME(0,5,0),1)</f>
        <v>0.82847222222222006</v>
      </c>
      <c r="DJ17" s="43">
        <f t="shared" ref="DJ17:DJ18" si="1148">MOD(DJ16+TIME(0,5,0),1)</f>
        <v>0.83333333333333115</v>
      </c>
      <c r="DK17" s="43">
        <f t="shared" ref="DK17:DK18" si="1149">MOD(DK16+TIME(0,5,0),1)</f>
        <v>0.83888888888888669</v>
      </c>
      <c r="DL17" s="43">
        <f t="shared" ref="DL17:DL18" si="1150">MOD(DL16+TIME(0,5,0),1)</f>
        <v>0.84374999999999778</v>
      </c>
      <c r="DM17" s="43">
        <f t="shared" ref="DM17:DM18" si="1151">MOD(DM16+TIME(0,5,0),1)</f>
        <v>0.84930555555555332</v>
      </c>
      <c r="DN17" s="43">
        <f t="shared" ref="DN17:DN18" si="1152">MOD(DN16+TIME(0,5,0),1)</f>
        <v>0.85624999999999774</v>
      </c>
      <c r="DO17" s="43">
        <f t="shared" ref="DO17:DO18" si="1153">MOD(DO16+TIME(0,5,0),1)</f>
        <v>0.86319444444444215</v>
      </c>
      <c r="DP17" s="43">
        <f t="shared" ref="DP17:DP18" si="1154">MOD(DP16+TIME(0,5,0),1)</f>
        <v>0.87013888888888657</v>
      </c>
      <c r="DQ17" s="43">
        <f t="shared" ref="DQ17:DQ18" si="1155">MOD(DQ16+TIME(0,5,0),1)</f>
        <v>0.87708333333333099</v>
      </c>
      <c r="DR17" s="43">
        <f t="shared" ref="DR17:DR18" si="1156">MOD(DR16+TIME(0,5,0),1)</f>
        <v>0.88402777777777541</v>
      </c>
      <c r="DS17" s="43">
        <f t="shared" ref="DS17:DS18" si="1157">MOD(DS16+TIME(0,5,0),1)</f>
        <v>0.89097222222221983</v>
      </c>
      <c r="DT17" s="43">
        <f t="shared" ref="DT17:DT18" si="1158">MOD(DT16+TIME(0,5,0),1)</f>
        <v>0.89791666666666425</v>
      </c>
      <c r="DU17" s="43">
        <f t="shared" ref="DU17:DU18" si="1159">MOD(DU16+TIME(0,5,0),1)</f>
        <v>0.90486111111110867</v>
      </c>
      <c r="DV17" s="43">
        <f t="shared" ref="DV17:DV18" si="1160">MOD(DV16+TIME(0,5,0),1)</f>
        <v>0.91180555555555309</v>
      </c>
      <c r="DW17" s="43">
        <f t="shared" ref="DW17:DW18" si="1161">MOD(DW16+TIME(0,5,0),1)</f>
        <v>0.91874999999999751</v>
      </c>
      <c r="DX17" s="43">
        <f t="shared" ref="DX17:DX18" si="1162">MOD(DX16+TIME(0,5,0),1)</f>
        <v>0.92569444444444193</v>
      </c>
      <c r="DY17" s="43">
        <f t="shared" ref="DY17:DY18" si="1163">MOD(DY16+TIME(0,5,0),1)</f>
        <v>0.93263888888888635</v>
      </c>
      <c r="DZ17" s="43">
        <f t="shared" ref="DZ17:DZ18" si="1164">MOD(DZ16+TIME(0,5,0),1)</f>
        <v>0.93958333333333077</v>
      </c>
      <c r="EA17" s="43">
        <f t="shared" ref="EA17:EA18" si="1165">MOD(EA16+TIME(0,5,0),1)</f>
        <v>0.94652777777777519</v>
      </c>
      <c r="EB17" s="43">
        <f t="shared" ref="EB17:EB18" si="1166">MOD(EB16+TIME(0,5,0),1)</f>
        <v>0.95694444444444182</v>
      </c>
      <c r="EC17" s="43">
        <f t="shared" ref="EC17:EC18" si="1167">MOD(EC16+TIME(0,5,0),1)</f>
        <v>0.96736111111110845</v>
      </c>
      <c r="ED17" s="43">
        <f t="shared" ref="ED17:ED18" si="1168">MOD(ED16+TIME(0,5,0),1)</f>
        <v>0.97777777777777508</v>
      </c>
      <c r="EE17" s="43">
        <f t="shared" ref="EE17:EE18" si="1169">MOD(EE16+TIME(0,5,0),1)</f>
        <v>0.98819444444444171</v>
      </c>
      <c r="EF17" s="43">
        <f t="shared" ref="EF17:EF18" si="1170">MOD(EF16+TIME(0,5,0),1)</f>
        <v>0.99861111111110834</v>
      </c>
      <c r="EG17" s="43">
        <f t="shared" ref="EG17:EG18" si="1171">MOD(EG16+TIME(0,5,0),1)</f>
        <v>9.0277777777751089E-3</v>
      </c>
      <c r="EH17" s="43">
        <f t="shared" ref="EH17:EH18" si="1172">MOD(EH16+TIME(0,5,0),1)</f>
        <v>1.9444444444441752E-2</v>
      </c>
      <c r="EI17" s="43">
        <f t="shared" ref="EI17:EI18" si="1173">MOD(EI16+TIME(0,5,0),1)</f>
        <v>2.9861111111108417E-2</v>
      </c>
    </row>
    <row r="18" spans="1:152" s="23" customFormat="1" ht="12" customHeight="1" x14ac:dyDescent="0.25">
      <c r="A18" s="57" t="s">
        <v>33</v>
      </c>
      <c r="B18" s="43">
        <v>0.24513888888888877</v>
      </c>
      <c r="C18" s="43">
        <f t="shared" si="1037"/>
        <v>0.25208333333333321</v>
      </c>
      <c r="D18" s="43">
        <f t="shared" si="1038"/>
        <v>0.25902777777777763</v>
      </c>
      <c r="E18" s="43">
        <f t="shared" si="1039"/>
        <v>0.26597222222222205</v>
      </c>
      <c r="F18" s="43">
        <f t="shared" si="1040"/>
        <v>0.27291666666666647</v>
      </c>
      <c r="G18" s="43">
        <f t="shared" si="1041"/>
        <v>0.27986111111111089</v>
      </c>
      <c r="H18" s="43">
        <f t="shared" si="1042"/>
        <v>0.28472222222222199</v>
      </c>
      <c r="I18" s="43">
        <f t="shared" si="1043"/>
        <v>0.29027777777777752</v>
      </c>
      <c r="J18" s="43">
        <f t="shared" si="1044"/>
        <v>0.29513888888888862</v>
      </c>
      <c r="K18" s="43">
        <f t="shared" si="1045"/>
        <v>0.30069444444444415</v>
      </c>
      <c r="L18" s="43">
        <f t="shared" si="1046"/>
        <v>0.30555555555555525</v>
      </c>
      <c r="M18" s="43">
        <f t="shared" si="1047"/>
        <v>0.31111111111111078</v>
      </c>
      <c r="N18" s="43">
        <f t="shared" si="1048"/>
        <v>0.31597222222222188</v>
      </c>
      <c r="O18" s="43">
        <f t="shared" si="1049"/>
        <v>0.32152777777777741</v>
      </c>
      <c r="P18" s="43">
        <f t="shared" si="1050"/>
        <v>0.32638888888888851</v>
      </c>
      <c r="Q18" s="43">
        <f t="shared" si="1051"/>
        <v>0.33194444444444404</v>
      </c>
      <c r="R18" s="43">
        <f t="shared" si="1052"/>
        <v>0.33680555555555514</v>
      </c>
      <c r="S18" s="43">
        <f t="shared" si="1053"/>
        <v>0.34236111111111067</v>
      </c>
      <c r="T18" s="43">
        <f t="shared" si="1054"/>
        <v>0.34722222222222177</v>
      </c>
      <c r="U18" s="43">
        <f t="shared" si="1055"/>
        <v>0.3527777777777773</v>
      </c>
      <c r="V18" s="43">
        <f t="shared" si="1056"/>
        <v>0.3576388888888884</v>
      </c>
      <c r="W18" s="43">
        <f t="shared" si="1057"/>
        <v>0.36319444444444393</v>
      </c>
      <c r="X18" s="43">
        <f t="shared" si="1058"/>
        <v>0.36805555555555503</v>
      </c>
      <c r="Y18" s="43">
        <f t="shared" si="1059"/>
        <v>0.37361111111111056</v>
      </c>
      <c r="Z18" s="43">
        <f t="shared" si="1060"/>
        <v>0.37847222222222165</v>
      </c>
      <c r="AA18" s="43">
        <f t="shared" si="1061"/>
        <v>0.38402777777777719</v>
      </c>
      <c r="AB18" s="43">
        <f t="shared" si="1062"/>
        <v>0.38888888888888828</v>
      </c>
      <c r="AC18" s="43">
        <f t="shared" si="1063"/>
        <v>0.39444444444444382</v>
      </c>
      <c r="AD18" s="43">
        <f t="shared" si="1064"/>
        <v>0.39930555555555491</v>
      </c>
      <c r="AE18" s="43">
        <f t="shared" si="1065"/>
        <v>0.40486111111111045</v>
      </c>
      <c r="AF18" s="43">
        <f t="shared" si="1066"/>
        <v>0.40972222222222154</v>
      </c>
      <c r="AG18" s="43">
        <f t="shared" si="1067"/>
        <v>0.41527777777777708</v>
      </c>
      <c r="AH18" s="43">
        <f t="shared" si="1068"/>
        <v>0.42013888888888817</v>
      </c>
      <c r="AI18" s="43">
        <f t="shared" si="1069"/>
        <v>0.42569444444444371</v>
      </c>
      <c r="AJ18" s="43">
        <f t="shared" si="1070"/>
        <v>0.4305555555555548</v>
      </c>
      <c r="AK18" s="43">
        <f t="shared" si="1071"/>
        <v>0.43611111111111034</v>
      </c>
      <c r="AL18" s="43">
        <f t="shared" si="1072"/>
        <v>0.44097222222222143</v>
      </c>
      <c r="AM18" s="43">
        <f t="shared" si="1073"/>
        <v>0.44652777777777697</v>
      </c>
      <c r="AN18" s="43">
        <f t="shared" si="1074"/>
        <v>0.45138888888888806</v>
      </c>
      <c r="AO18" s="43">
        <f t="shared" si="1075"/>
        <v>0.4569444444444436</v>
      </c>
      <c r="AP18" s="43">
        <f t="shared" si="1076"/>
        <v>0.46180555555555469</v>
      </c>
      <c r="AQ18" s="43">
        <f t="shared" si="1077"/>
        <v>0.46736111111111023</v>
      </c>
      <c r="AR18" s="43">
        <f t="shared" si="1078"/>
        <v>0.47222222222222132</v>
      </c>
      <c r="AS18" s="43">
        <f t="shared" si="1079"/>
        <v>0.47777777777777686</v>
      </c>
      <c r="AT18" s="43">
        <f t="shared" si="1080"/>
        <v>0.48263888888888795</v>
      </c>
      <c r="AU18" s="43">
        <f t="shared" si="1081"/>
        <v>0.48819444444444349</v>
      </c>
      <c r="AV18" s="43">
        <f t="shared" si="1082"/>
        <v>0.49305555555555458</v>
      </c>
      <c r="AW18" s="43">
        <f t="shared" si="1083"/>
        <v>0.49861111111111012</v>
      </c>
      <c r="AX18" s="43">
        <f t="shared" si="1084"/>
        <v>0.50347222222222121</v>
      </c>
      <c r="AY18" s="43">
        <f t="shared" si="1085"/>
        <v>0.50902777777777675</v>
      </c>
      <c r="AZ18" s="43">
        <f t="shared" si="1086"/>
        <v>0.51388888888888784</v>
      </c>
      <c r="BA18" s="43">
        <f t="shared" si="1087"/>
        <v>0.51944444444444338</v>
      </c>
      <c r="BB18" s="43">
        <f t="shared" si="1088"/>
        <v>0.52430555555555447</v>
      </c>
      <c r="BC18" s="43">
        <f t="shared" si="1089"/>
        <v>0.52986111111111001</v>
      </c>
      <c r="BD18" s="43">
        <f t="shared" si="1090"/>
        <v>0.5347222222222211</v>
      </c>
      <c r="BE18" s="43">
        <f t="shared" si="1091"/>
        <v>0.54027777777777664</v>
      </c>
      <c r="BF18" s="43">
        <f t="shared" si="1092"/>
        <v>0.54513888888888773</v>
      </c>
      <c r="BG18" s="43">
        <f t="shared" si="1093"/>
        <v>0.55069444444444327</v>
      </c>
      <c r="BH18" s="43">
        <f t="shared" si="1094"/>
        <v>0.55555555555555436</v>
      </c>
      <c r="BI18" s="43">
        <f t="shared" si="1095"/>
        <v>0.56111111111110989</v>
      </c>
      <c r="BJ18" s="43">
        <f t="shared" si="1096"/>
        <v>0.56597222222222099</v>
      </c>
      <c r="BK18" s="43">
        <f t="shared" si="1097"/>
        <v>0.57152777777777652</v>
      </c>
      <c r="BL18" s="43">
        <f t="shared" si="1098"/>
        <v>0.57638888888888762</v>
      </c>
      <c r="BM18" s="43">
        <f t="shared" si="1099"/>
        <v>0.58194444444444315</v>
      </c>
      <c r="BN18" s="43">
        <f t="shared" si="1100"/>
        <v>0.58680555555555425</v>
      </c>
      <c r="BO18" s="43">
        <f t="shared" si="1101"/>
        <v>0.59236111111110978</v>
      </c>
      <c r="BP18" s="43">
        <f t="shared" si="1102"/>
        <v>0.59722222222222088</v>
      </c>
      <c r="BQ18" s="43">
        <f t="shared" si="1103"/>
        <v>0.60277777777777641</v>
      </c>
      <c r="BR18" s="43">
        <f t="shared" si="1104"/>
        <v>0.60763888888888751</v>
      </c>
      <c r="BS18" s="43">
        <f t="shared" si="1105"/>
        <v>0.61319444444444304</v>
      </c>
      <c r="BT18" s="43">
        <f t="shared" si="1106"/>
        <v>0.61805555555555414</v>
      </c>
      <c r="BU18" s="43">
        <f t="shared" si="1107"/>
        <v>0.62361111111110967</v>
      </c>
      <c r="BV18" s="43">
        <f t="shared" si="1108"/>
        <v>0.62847222222222077</v>
      </c>
      <c r="BW18" s="43">
        <f t="shared" si="1109"/>
        <v>0.6340277777777763</v>
      </c>
      <c r="BX18" s="43">
        <f t="shared" si="1110"/>
        <v>0.6388888888888874</v>
      </c>
      <c r="BY18" s="43">
        <f t="shared" si="1111"/>
        <v>0.64444444444444293</v>
      </c>
      <c r="BZ18" s="43">
        <f t="shared" si="1112"/>
        <v>0.64930555555555403</v>
      </c>
      <c r="CA18" s="43">
        <f t="shared" si="1113"/>
        <v>0.65486111111110956</v>
      </c>
      <c r="CB18" s="43">
        <f t="shared" si="1114"/>
        <v>0.65972222222222066</v>
      </c>
      <c r="CC18" s="43">
        <f t="shared" si="1115"/>
        <v>0.66527777777777619</v>
      </c>
      <c r="CD18" s="43">
        <f t="shared" si="1116"/>
        <v>0.67013888888888729</v>
      </c>
      <c r="CE18" s="43">
        <f t="shared" si="1117"/>
        <v>0.67569444444444282</v>
      </c>
      <c r="CF18" s="43">
        <f t="shared" si="1118"/>
        <v>0.68055555555555391</v>
      </c>
      <c r="CG18" s="43">
        <f t="shared" si="1119"/>
        <v>0.68611111111110945</v>
      </c>
      <c r="CH18" s="43">
        <f t="shared" si="1120"/>
        <v>0.69097222222222054</v>
      </c>
      <c r="CI18" s="43">
        <f t="shared" si="1121"/>
        <v>0.69652777777777608</v>
      </c>
      <c r="CJ18" s="43">
        <f t="shared" si="1122"/>
        <v>0.70138888888888717</v>
      </c>
      <c r="CK18" s="43">
        <f t="shared" si="1123"/>
        <v>0.70694444444444271</v>
      </c>
      <c r="CL18" s="43">
        <f t="shared" si="1124"/>
        <v>0.7118055555555538</v>
      </c>
      <c r="CM18" s="43">
        <f t="shared" si="1125"/>
        <v>0.71736111111110934</v>
      </c>
      <c r="CN18" s="43">
        <f t="shared" si="1126"/>
        <v>0.72222222222222043</v>
      </c>
      <c r="CO18" s="43">
        <f t="shared" si="1127"/>
        <v>0.72777777777777597</v>
      </c>
      <c r="CP18" s="43">
        <f t="shared" si="1128"/>
        <v>0.73263888888888706</v>
      </c>
      <c r="CQ18" s="43">
        <f t="shared" si="1129"/>
        <v>0.7381944444444426</v>
      </c>
      <c r="CR18" s="43">
        <f t="shared" si="1130"/>
        <v>0.74305555555555369</v>
      </c>
      <c r="CS18" s="43">
        <f t="shared" si="1131"/>
        <v>0.74861111111110923</v>
      </c>
      <c r="CT18" s="43">
        <f t="shared" si="1132"/>
        <v>0.75347222222222032</v>
      </c>
      <c r="CU18" s="43">
        <f t="shared" si="1133"/>
        <v>0.75902777777777586</v>
      </c>
      <c r="CV18" s="43">
        <f t="shared" si="1134"/>
        <v>0.76388888888888695</v>
      </c>
      <c r="CW18" s="43">
        <f t="shared" si="1135"/>
        <v>0.76944444444444249</v>
      </c>
      <c r="CX18" s="43">
        <f t="shared" si="1136"/>
        <v>0.77430555555555358</v>
      </c>
      <c r="CY18" s="43">
        <f t="shared" si="1137"/>
        <v>0.77986111111110912</v>
      </c>
      <c r="CZ18" s="43">
        <f t="shared" si="1138"/>
        <v>0.78472222222222021</v>
      </c>
      <c r="DA18" s="43">
        <f t="shared" si="1139"/>
        <v>0.79027777777777575</v>
      </c>
      <c r="DB18" s="43">
        <f t="shared" si="1140"/>
        <v>0.79513888888888684</v>
      </c>
      <c r="DC18" s="43">
        <f t="shared" si="1141"/>
        <v>0.80069444444444238</v>
      </c>
      <c r="DD18" s="43">
        <f t="shared" si="1142"/>
        <v>0.80555555555555347</v>
      </c>
      <c r="DE18" s="43">
        <f t="shared" si="1143"/>
        <v>0.81111111111110901</v>
      </c>
      <c r="DF18" s="43">
        <f t="shared" si="1144"/>
        <v>0.8159722222222201</v>
      </c>
      <c r="DG18" s="43">
        <f t="shared" si="1145"/>
        <v>0.82152777777777564</v>
      </c>
      <c r="DH18" s="43">
        <f t="shared" si="1146"/>
        <v>0.82638888888888673</v>
      </c>
      <c r="DI18" s="43">
        <f t="shared" si="1147"/>
        <v>0.83194444444444227</v>
      </c>
      <c r="DJ18" s="43">
        <f t="shared" si="1148"/>
        <v>0.83680555555555336</v>
      </c>
      <c r="DK18" s="43">
        <f t="shared" si="1149"/>
        <v>0.8423611111111089</v>
      </c>
      <c r="DL18" s="43">
        <f t="shared" si="1150"/>
        <v>0.84722222222221999</v>
      </c>
      <c r="DM18" s="43">
        <f t="shared" si="1151"/>
        <v>0.85277777777777553</v>
      </c>
      <c r="DN18" s="43">
        <f t="shared" si="1152"/>
        <v>0.85972222222221995</v>
      </c>
      <c r="DO18" s="43">
        <f t="shared" si="1153"/>
        <v>0.86666666666666436</v>
      </c>
      <c r="DP18" s="43">
        <f t="shared" si="1154"/>
        <v>0.87361111111110878</v>
      </c>
      <c r="DQ18" s="43">
        <f t="shared" si="1155"/>
        <v>0.8805555555555532</v>
      </c>
      <c r="DR18" s="43">
        <f t="shared" si="1156"/>
        <v>0.88749999999999762</v>
      </c>
      <c r="DS18" s="43">
        <f t="shared" si="1157"/>
        <v>0.89444444444444204</v>
      </c>
      <c r="DT18" s="43">
        <f t="shared" si="1158"/>
        <v>0.90138888888888646</v>
      </c>
      <c r="DU18" s="43">
        <f t="shared" si="1159"/>
        <v>0.90833333333333088</v>
      </c>
      <c r="DV18" s="43">
        <f t="shared" si="1160"/>
        <v>0.9152777777777753</v>
      </c>
      <c r="DW18" s="43">
        <f t="shared" si="1161"/>
        <v>0.92222222222221972</v>
      </c>
      <c r="DX18" s="43">
        <f t="shared" si="1162"/>
        <v>0.92916666666666414</v>
      </c>
      <c r="DY18" s="43">
        <f t="shared" si="1163"/>
        <v>0.93611111111110856</v>
      </c>
      <c r="DZ18" s="43">
        <f t="shared" si="1164"/>
        <v>0.94305555555555298</v>
      </c>
      <c r="EA18" s="43">
        <f t="shared" si="1165"/>
        <v>0.9499999999999974</v>
      </c>
      <c r="EB18" s="43">
        <f t="shared" si="1166"/>
        <v>0.96041666666666403</v>
      </c>
      <c r="EC18" s="43">
        <f t="shared" si="1167"/>
        <v>0.97083333333333066</v>
      </c>
      <c r="ED18" s="43">
        <f t="shared" si="1168"/>
        <v>0.98124999999999729</v>
      </c>
      <c r="EE18" s="43">
        <f t="shared" si="1169"/>
        <v>0.99166666666666392</v>
      </c>
      <c r="EF18" s="43">
        <f t="shared" si="1170"/>
        <v>2.0833333333305504E-3</v>
      </c>
      <c r="EG18" s="43">
        <f t="shared" si="1171"/>
        <v>1.2499999999997331E-2</v>
      </c>
      <c r="EH18" s="43">
        <f t="shared" si="1172"/>
        <v>2.2916666666663976E-2</v>
      </c>
      <c r="EI18" s="43">
        <f t="shared" si="1173"/>
        <v>3.3333333333330641E-2</v>
      </c>
    </row>
    <row r="19" spans="1:152" s="23" customFormat="1" ht="12" hidden="1" customHeight="1" x14ac:dyDescent="0.25">
      <c r="A19" s="46"/>
      <c r="B19" s="69" t="e">
        <f>MOD(B18-#REF!,1)</f>
        <v>#REF!</v>
      </c>
      <c r="C19" s="69">
        <f t="shared" ref="C19" si="1174">MOD(C18-B18,1)</f>
        <v>6.9444444444444475E-3</v>
      </c>
      <c r="D19" s="69">
        <f t="shared" ref="D19" si="1175">MOD(D18-C18,1)</f>
        <v>6.9444444444444198E-3</v>
      </c>
      <c r="E19" s="69">
        <f t="shared" ref="E19" si="1176">MOD(E18-D18,1)</f>
        <v>6.9444444444444198E-3</v>
      </c>
      <c r="F19" s="69">
        <f t="shared" ref="F19" si="1177">MOD(F18-E18,1)</f>
        <v>6.9444444444444198E-3</v>
      </c>
      <c r="G19" s="69">
        <f t="shared" ref="G19" si="1178">MOD(G18-F18,1)</f>
        <v>6.9444444444444198E-3</v>
      </c>
      <c r="H19" s="69">
        <f t="shared" ref="H19" si="1179">MOD(H18-G18,1)</f>
        <v>4.8611111111110938E-3</v>
      </c>
      <c r="I19" s="69">
        <f t="shared" ref="I19" si="1180">MOD(I18-H18,1)</f>
        <v>5.5555555555555358E-3</v>
      </c>
      <c r="J19" s="69">
        <f t="shared" ref="J19" si="1181">MOD(J18-I18,1)</f>
        <v>4.8611111111110938E-3</v>
      </c>
      <c r="K19" s="69">
        <f t="shared" ref="K19" si="1182">MOD(K18-J18,1)</f>
        <v>5.5555555555555358E-3</v>
      </c>
      <c r="L19" s="69">
        <f t="shared" ref="L19" si="1183">MOD(L18-K18,1)</f>
        <v>4.8611111111110938E-3</v>
      </c>
      <c r="M19" s="69">
        <f t="shared" ref="M19" si="1184">MOD(M18-L18,1)</f>
        <v>5.5555555555555358E-3</v>
      </c>
      <c r="N19" s="69">
        <f t="shared" ref="N19" si="1185">MOD(N18-M18,1)</f>
        <v>4.8611111111110938E-3</v>
      </c>
      <c r="O19" s="69">
        <f t="shared" ref="O19" si="1186">MOD(O18-N18,1)</f>
        <v>5.5555555555555358E-3</v>
      </c>
      <c r="P19" s="69">
        <f t="shared" ref="P19" si="1187">MOD(P18-O18,1)</f>
        <v>4.8611111111110938E-3</v>
      </c>
      <c r="Q19" s="69">
        <f t="shared" ref="Q19" si="1188">MOD(Q18-P18,1)</f>
        <v>5.5555555555555358E-3</v>
      </c>
      <c r="R19" s="69">
        <f t="shared" ref="R19" si="1189">MOD(R18-Q18,1)</f>
        <v>4.8611111111110938E-3</v>
      </c>
      <c r="S19" s="69">
        <f t="shared" ref="S19" si="1190">MOD(S18-R18,1)</f>
        <v>5.5555555555555358E-3</v>
      </c>
      <c r="T19" s="69">
        <f t="shared" ref="T19" si="1191">MOD(T18-S18,1)</f>
        <v>4.8611111111110938E-3</v>
      </c>
      <c r="U19" s="69">
        <f t="shared" ref="U19" si="1192">MOD(U18-T18,1)</f>
        <v>5.5555555555555358E-3</v>
      </c>
      <c r="V19" s="69">
        <f t="shared" ref="V19" si="1193">MOD(V18-U18,1)</f>
        <v>4.8611111111110938E-3</v>
      </c>
      <c r="W19" s="69">
        <f t="shared" ref="W19" si="1194">MOD(W18-V18,1)</f>
        <v>5.5555555555555358E-3</v>
      </c>
      <c r="X19" s="69">
        <f t="shared" ref="X19" si="1195">MOD(X18-W18,1)</f>
        <v>4.8611111111110938E-3</v>
      </c>
      <c r="Y19" s="69">
        <f t="shared" ref="Y19" si="1196">MOD(Y18-X18,1)</f>
        <v>5.5555555555555358E-3</v>
      </c>
      <c r="Z19" s="69">
        <f t="shared" ref="Z19" si="1197">MOD(Z18-Y18,1)</f>
        <v>4.8611111111110938E-3</v>
      </c>
      <c r="AA19" s="69">
        <f t="shared" ref="AA19" si="1198">MOD(AA18-Z18,1)</f>
        <v>5.5555555555555358E-3</v>
      </c>
      <c r="AB19" s="69">
        <f t="shared" ref="AB19" si="1199">MOD(AB18-AA18,1)</f>
        <v>4.8611111111110938E-3</v>
      </c>
      <c r="AC19" s="69">
        <f t="shared" ref="AC19" si="1200">MOD(AC18-AB18,1)</f>
        <v>5.5555555555555358E-3</v>
      </c>
      <c r="AD19" s="69">
        <f t="shared" ref="AD19" si="1201">MOD(AD18-AC18,1)</f>
        <v>4.8611111111110938E-3</v>
      </c>
      <c r="AE19" s="69">
        <f t="shared" ref="AE19" si="1202">MOD(AE18-AD18,1)</f>
        <v>5.5555555555555358E-3</v>
      </c>
      <c r="AF19" s="69">
        <f t="shared" ref="AF19" si="1203">MOD(AF18-AE18,1)</f>
        <v>4.8611111111110938E-3</v>
      </c>
      <c r="AG19" s="69">
        <f t="shared" ref="AG19" si="1204">MOD(AG18-AF18,1)</f>
        <v>5.5555555555555358E-3</v>
      </c>
      <c r="AH19" s="69">
        <f t="shared" ref="AH19" si="1205">MOD(AH18-AG18,1)</f>
        <v>4.8611111111110938E-3</v>
      </c>
      <c r="AI19" s="69">
        <f t="shared" ref="AI19" si="1206">MOD(AI18-AH18,1)</f>
        <v>5.5555555555555358E-3</v>
      </c>
      <c r="AJ19" s="69">
        <f t="shared" ref="AJ19" si="1207">MOD(AJ18-AI18,1)</f>
        <v>4.8611111111110938E-3</v>
      </c>
      <c r="AK19" s="69">
        <f t="shared" ref="AK19" si="1208">MOD(AK18-AJ18,1)</f>
        <v>5.5555555555555358E-3</v>
      </c>
      <c r="AL19" s="69">
        <f t="shared" ref="AL19" si="1209">MOD(AL18-AK18,1)</f>
        <v>4.8611111111110938E-3</v>
      </c>
      <c r="AM19" s="69">
        <f t="shared" ref="AM19" si="1210">MOD(AM18-AL18,1)</f>
        <v>5.5555555555555358E-3</v>
      </c>
      <c r="AN19" s="69">
        <f t="shared" ref="AN19" si="1211">MOD(AN18-AM18,1)</f>
        <v>4.8611111111110938E-3</v>
      </c>
      <c r="AO19" s="69">
        <f t="shared" ref="AO19" si="1212">MOD(AO18-AN18,1)</f>
        <v>5.5555555555555358E-3</v>
      </c>
      <c r="AP19" s="69">
        <f t="shared" ref="AP19" si="1213">MOD(AP18-AO18,1)</f>
        <v>4.8611111111110938E-3</v>
      </c>
      <c r="AQ19" s="69">
        <f t="shared" ref="AQ19" si="1214">MOD(AQ18-AP18,1)</f>
        <v>5.5555555555555358E-3</v>
      </c>
      <c r="AR19" s="69">
        <f t="shared" ref="AR19" si="1215">MOD(AR18-AQ18,1)</f>
        <v>4.8611111111110938E-3</v>
      </c>
      <c r="AS19" s="69">
        <f t="shared" ref="AS19" si="1216">MOD(AS18-AR18,1)</f>
        <v>5.5555555555555358E-3</v>
      </c>
      <c r="AT19" s="69">
        <f t="shared" ref="AT19" si="1217">MOD(AT18-AS18,1)</f>
        <v>4.8611111111110938E-3</v>
      </c>
      <c r="AU19" s="69">
        <f t="shared" ref="AU19" si="1218">MOD(AU18-AT18,1)</f>
        <v>5.5555555555555358E-3</v>
      </c>
      <c r="AV19" s="69">
        <f t="shared" ref="AV19" si="1219">MOD(AV18-AU18,1)</f>
        <v>4.8611111111110938E-3</v>
      </c>
      <c r="AW19" s="69">
        <f t="shared" ref="AW19" si="1220">MOD(AW18-AV18,1)</f>
        <v>5.5555555555555358E-3</v>
      </c>
      <c r="AX19" s="69">
        <f t="shared" ref="AX19" si="1221">MOD(AX18-AW18,1)</f>
        <v>4.8611111111110938E-3</v>
      </c>
      <c r="AY19" s="69">
        <f t="shared" ref="AY19" si="1222">MOD(AY18-AX18,1)</f>
        <v>5.5555555555555358E-3</v>
      </c>
      <c r="AZ19" s="69">
        <f t="shared" ref="AZ19" si="1223">MOD(AZ18-AY18,1)</f>
        <v>4.8611111111110938E-3</v>
      </c>
      <c r="BA19" s="69">
        <f t="shared" ref="BA19" si="1224">MOD(BA18-AZ18,1)</f>
        <v>5.5555555555555358E-3</v>
      </c>
      <c r="BB19" s="69">
        <f t="shared" ref="BB19" si="1225">MOD(BB18-BA18,1)</f>
        <v>4.8611111111110938E-3</v>
      </c>
      <c r="BC19" s="69">
        <f t="shared" ref="BC19" si="1226">MOD(BC18-BB18,1)</f>
        <v>5.5555555555555358E-3</v>
      </c>
      <c r="BD19" s="69">
        <f t="shared" ref="BD19" si="1227">MOD(BD18-BC18,1)</f>
        <v>4.8611111111110938E-3</v>
      </c>
      <c r="BE19" s="69">
        <f t="shared" ref="BE19" si="1228">MOD(BE18-BD18,1)</f>
        <v>5.5555555555555358E-3</v>
      </c>
      <c r="BF19" s="69">
        <f t="shared" ref="BF19" si="1229">MOD(BF18-BE18,1)</f>
        <v>4.8611111111110938E-3</v>
      </c>
      <c r="BG19" s="69">
        <f t="shared" ref="BG19" si="1230">MOD(BG18-BF18,1)</f>
        <v>5.5555555555555358E-3</v>
      </c>
      <c r="BH19" s="69">
        <f t="shared" ref="BH19" si="1231">MOD(BH18-BG18,1)</f>
        <v>4.8611111111110938E-3</v>
      </c>
      <c r="BI19" s="69">
        <f t="shared" ref="BI19" si="1232">MOD(BI18-BH18,1)</f>
        <v>5.5555555555555358E-3</v>
      </c>
      <c r="BJ19" s="69">
        <f t="shared" ref="BJ19" si="1233">MOD(BJ18-BI18,1)</f>
        <v>4.8611111111110938E-3</v>
      </c>
      <c r="BK19" s="69">
        <f t="shared" ref="BK19" si="1234">MOD(BK18-BJ18,1)</f>
        <v>5.5555555555555358E-3</v>
      </c>
      <c r="BL19" s="69">
        <f t="shared" ref="BL19" si="1235">MOD(BL18-BK18,1)</f>
        <v>4.8611111111110938E-3</v>
      </c>
      <c r="BM19" s="69">
        <f t="shared" ref="BM19" si="1236">MOD(BM18-BL18,1)</f>
        <v>5.5555555555555358E-3</v>
      </c>
      <c r="BN19" s="69">
        <f t="shared" ref="BN19" si="1237">MOD(BN18-BM18,1)</f>
        <v>4.8611111111110938E-3</v>
      </c>
      <c r="BO19" s="69">
        <f t="shared" ref="BO19" si="1238">MOD(BO18-BN18,1)</f>
        <v>5.5555555555555358E-3</v>
      </c>
      <c r="BP19" s="69">
        <f t="shared" ref="BP19" si="1239">MOD(BP18-BO18,1)</f>
        <v>4.8611111111110938E-3</v>
      </c>
      <c r="BQ19" s="69">
        <f t="shared" ref="BQ19" si="1240">MOD(BQ18-BP18,1)</f>
        <v>5.5555555555555358E-3</v>
      </c>
      <c r="BR19" s="69">
        <f t="shared" ref="BR19" si="1241">MOD(BR18-BQ18,1)</f>
        <v>4.8611111111110938E-3</v>
      </c>
      <c r="BS19" s="69">
        <f t="shared" ref="BS19" si="1242">MOD(BS18-BR18,1)</f>
        <v>5.5555555555555358E-3</v>
      </c>
      <c r="BT19" s="69">
        <f t="shared" ref="BT19" si="1243">MOD(BT18-BS18,1)</f>
        <v>4.8611111111110938E-3</v>
      </c>
      <c r="BU19" s="69">
        <f t="shared" ref="BU19" si="1244">MOD(BU18-BT18,1)</f>
        <v>5.5555555555555358E-3</v>
      </c>
      <c r="BV19" s="69">
        <f t="shared" ref="BV19" si="1245">MOD(BV18-BU18,1)</f>
        <v>4.8611111111110938E-3</v>
      </c>
      <c r="BW19" s="69">
        <f t="shared" ref="BW19" si="1246">MOD(BW18-BV18,1)</f>
        <v>5.5555555555555358E-3</v>
      </c>
      <c r="BX19" s="69">
        <f t="shared" ref="BX19" si="1247">MOD(BX18-BW18,1)</f>
        <v>4.8611111111110938E-3</v>
      </c>
      <c r="BY19" s="69">
        <f t="shared" ref="BY19" si="1248">MOD(BY18-BX18,1)</f>
        <v>5.5555555555555358E-3</v>
      </c>
      <c r="BZ19" s="69">
        <f t="shared" ref="BZ19" si="1249">MOD(BZ18-BY18,1)</f>
        <v>4.8611111111110938E-3</v>
      </c>
      <c r="CA19" s="69">
        <f t="shared" ref="CA19" si="1250">MOD(CA18-BZ18,1)</f>
        <v>5.5555555555555358E-3</v>
      </c>
      <c r="CB19" s="69">
        <f t="shared" ref="CB19" si="1251">MOD(CB18-CA18,1)</f>
        <v>4.8611111111110938E-3</v>
      </c>
      <c r="CC19" s="69">
        <f t="shared" ref="CC19" si="1252">MOD(CC18-CB18,1)</f>
        <v>5.5555555555555358E-3</v>
      </c>
      <c r="CD19" s="69">
        <f t="shared" ref="CD19" si="1253">MOD(CD18-CC18,1)</f>
        <v>4.8611111111110938E-3</v>
      </c>
      <c r="CE19" s="69">
        <f t="shared" ref="CE19" si="1254">MOD(CE18-CD18,1)</f>
        <v>5.5555555555555358E-3</v>
      </c>
      <c r="CF19" s="69">
        <f t="shared" ref="CF19" si="1255">MOD(CF18-CE18,1)</f>
        <v>4.8611111111110938E-3</v>
      </c>
      <c r="CG19" s="69">
        <f t="shared" ref="CG19" si="1256">MOD(CG18-CF18,1)</f>
        <v>5.5555555555555358E-3</v>
      </c>
      <c r="CH19" s="69">
        <f t="shared" ref="CH19" si="1257">MOD(CH18-CG18,1)</f>
        <v>4.8611111111110938E-3</v>
      </c>
      <c r="CI19" s="69">
        <f t="shared" ref="CI19" si="1258">MOD(CI18-CH18,1)</f>
        <v>5.5555555555555358E-3</v>
      </c>
      <c r="CJ19" s="69">
        <f t="shared" ref="CJ19" si="1259">MOD(CJ18-CI18,1)</f>
        <v>4.8611111111110938E-3</v>
      </c>
      <c r="CK19" s="69">
        <f t="shared" ref="CK19" si="1260">MOD(CK18-CJ18,1)</f>
        <v>5.5555555555555358E-3</v>
      </c>
      <c r="CL19" s="69">
        <f t="shared" ref="CL19" si="1261">MOD(CL18-CK18,1)</f>
        <v>4.8611111111110938E-3</v>
      </c>
      <c r="CM19" s="69">
        <f t="shared" ref="CM19" si="1262">MOD(CM18-CL18,1)</f>
        <v>5.5555555555555358E-3</v>
      </c>
      <c r="CN19" s="69">
        <f t="shared" ref="CN19" si="1263">MOD(CN18-CM18,1)</f>
        <v>4.8611111111110938E-3</v>
      </c>
      <c r="CO19" s="69">
        <f t="shared" ref="CO19" si="1264">MOD(CO18-CN18,1)</f>
        <v>5.5555555555555358E-3</v>
      </c>
      <c r="CP19" s="69">
        <f t="shared" ref="CP19" si="1265">MOD(CP18-CO18,1)</f>
        <v>4.8611111111110938E-3</v>
      </c>
      <c r="CQ19" s="69">
        <f t="shared" ref="CQ19" si="1266">MOD(CQ18-CP18,1)</f>
        <v>5.5555555555555358E-3</v>
      </c>
      <c r="CR19" s="69">
        <f t="shared" ref="CR19" si="1267">MOD(CR18-CQ18,1)</f>
        <v>4.8611111111110938E-3</v>
      </c>
      <c r="CS19" s="69">
        <f t="shared" ref="CS19" si="1268">MOD(CS18-CR18,1)</f>
        <v>5.5555555555555358E-3</v>
      </c>
      <c r="CT19" s="69">
        <f t="shared" ref="CT19" si="1269">MOD(CT18-CS18,1)</f>
        <v>4.8611111111110938E-3</v>
      </c>
      <c r="CU19" s="69">
        <f t="shared" ref="CU19" si="1270">MOD(CU18-CT18,1)</f>
        <v>5.5555555555555358E-3</v>
      </c>
      <c r="CV19" s="69">
        <f t="shared" ref="CV19" si="1271">MOD(CV18-CU18,1)</f>
        <v>4.8611111111110938E-3</v>
      </c>
      <c r="CW19" s="69">
        <f t="shared" ref="CW19" si="1272">MOD(CW18-CV18,1)</f>
        <v>5.5555555555555358E-3</v>
      </c>
      <c r="CX19" s="69">
        <f t="shared" ref="CX19" si="1273">MOD(CX18-CW18,1)</f>
        <v>4.8611111111110938E-3</v>
      </c>
      <c r="CY19" s="69">
        <f t="shared" ref="CY19" si="1274">MOD(CY18-CX18,1)</f>
        <v>5.5555555555555358E-3</v>
      </c>
      <c r="CZ19" s="69">
        <f t="shared" ref="CZ19" si="1275">MOD(CZ18-CY18,1)</f>
        <v>4.8611111111110938E-3</v>
      </c>
      <c r="DA19" s="69">
        <f t="shared" ref="DA19" si="1276">MOD(DA18-CZ18,1)</f>
        <v>5.5555555555555358E-3</v>
      </c>
      <c r="DB19" s="69">
        <f t="shared" ref="DB19" si="1277">MOD(DB18-DA18,1)</f>
        <v>4.8611111111110938E-3</v>
      </c>
      <c r="DC19" s="69">
        <f t="shared" ref="DC19" si="1278">MOD(DC18-DB18,1)</f>
        <v>5.5555555555555358E-3</v>
      </c>
      <c r="DD19" s="69">
        <f t="shared" ref="DD19" si="1279">MOD(DD18-DC18,1)</f>
        <v>4.8611111111110938E-3</v>
      </c>
      <c r="DE19" s="69">
        <f t="shared" ref="DE19" si="1280">MOD(DE18-DD18,1)</f>
        <v>5.5555555555555358E-3</v>
      </c>
      <c r="DF19" s="69">
        <f t="shared" ref="DF19" si="1281">MOD(DF18-DE18,1)</f>
        <v>4.8611111111110938E-3</v>
      </c>
      <c r="DG19" s="69">
        <f t="shared" ref="DG19" si="1282">MOD(DG18-DF18,1)</f>
        <v>5.5555555555555358E-3</v>
      </c>
      <c r="DH19" s="69">
        <f t="shared" ref="DH19" si="1283">MOD(DH18-DG18,1)</f>
        <v>4.8611111111110938E-3</v>
      </c>
      <c r="DI19" s="69">
        <f t="shared" ref="DI19" si="1284">MOD(DI18-DH18,1)</f>
        <v>5.5555555555555358E-3</v>
      </c>
      <c r="DJ19" s="69">
        <f t="shared" ref="DJ19" si="1285">MOD(DJ18-DI18,1)</f>
        <v>4.8611111111110938E-3</v>
      </c>
      <c r="DK19" s="69">
        <f t="shared" ref="DK19" si="1286">MOD(DK18-DJ18,1)</f>
        <v>5.5555555555555358E-3</v>
      </c>
      <c r="DL19" s="69">
        <f t="shared" ref="DL19" si="1287">MOD(DL18-DK18,1)</f>
        <v>4.8611111111110938E-3</v>
      </c>
      <c r="DM19" s="69">
        <f t="shared" ref="DM19" si="1288">MOD(DM18-DL18,1)</f>
        <v>5.5555555555555358E-3</v>
      </c>
      <c r="DN19" s="69">
        <f t="shared" ref="DN19" si="1289">MOD(DN18-DM18,1)</f>
        <v>6.9444444444444198E-3</v>
      </c>
      <c r="DO19" s="69">
        <f t="shared" ref="DO19" si="1290">MOD(DO18-DN18,1)</f>
        <v>6.9444444444444198E-3</v>
      </c>
      <c r="DP19" s="69">
        <f t="shared" ref="DP19" si="1291">MOD(DP18-DO18,1)</f>
        <v>6.9444444444444198E-3</v>
      </c>
      <c r="DQ19" s="69">
        <f t="shared" ref="DQ19" si="1292">MOD(DQ18-DP18,1)</f>
        <v>6.9444444444444198E-3</v>
      </c>
      <c r="DR19" s="69">
        <f t="shared" ref="DR19" si="1293">MOD(DR18-DQ18,1)</f>
        <v>6.9444444444444198E-3</v>
      </c>
      <c r="DS19" s="69">
        <f t="shared" ref="DS19" si="1294">MOD(DS18-DR18,1)</f>
        <v>6.9444444444444198E-3</v>
      </c>
      <c r="DT19" s="69">
        <f t="shared" ref="DT19" si="1295">MOD(DT18-DS18,1)</f>
        <v>6.9444444444444198E-3</v>
      </c>
      <c r="DU19" s="69">
        <f t="shared" ref="DU19" si="1296">MOD(DU18-DT18,1)</f>
        <v>6.9444444444444198E-3</v>
      </c>
      <c r="DV19" s="69">
        <f t="shared" ref="DV19" si="1297">MOD(DV18-DU18,1)</f>
        <v>6.9444444444444198E-3</v>
      </c>
      <c r="DW19" s="69">
        <f t="shared" ref="DW19" si="1298">MOD(DW18-DV18,1)</f>
        <v>6.9444444444444198E-3</v>
      </c>
      <c r="DX19" s="69">
        <f t="shared" ref="DX19" si="1299">MOD(DX18-DW18,1)</f>
        <v>6.9444444444444198E-3</v>
      </c>
      <c r="DY19" s="69">
        <f t="shared" ref="DY19" si="1300">MOD(DY18-DX18,1)</f>
        <v>6.9444444444444198E-3</v>
      </c>
      <c r="DZ19" s="69">
        <f t="shared" ref="DZ19" si="1301">MOD(DZ18-DY18,1)</f>
        <v>6.9444444444444198E-3</v>
      </c>
      <c r="EA19" s="69">
        <f t="shared" ref="EA19" si="1302">MOD(EA18-DZ18,1)</f>
        <v>6.9444444444444198E-3</v>
      </c>
      <c r="EB19" s="69">
        <f t="shared" ref="EB19" si="1303">MOD(EB18-DZ18,1)</f>
        <v>1.7361111111111049E-2</v>
      </c>
      <c r="EC19" s="69">
        <f t="shared" ref="EC19" si="1304">MOD(EC18-EB18,1)</f>
        <v>1.041666666666663E-2</v>
      </c>
      <c r="ED19" s="69">
        <f t="shared" ref="ED19" si="1305">MOD(ED18-EC18,1)</f>
        <v>1.041666666666663E-2</v>
      </c>
      <c r="EE19" s="69">
        <f t="shared" ref="EE19" si="1306">MOD(EE18-ED18,1)</f>
        <v>1.041666666666663E-2</v>
      </c>
      <c r="EF19" s="69">
        <f t="shared" ref="EF19" si="1307">MOD(EF18-EE18,1)</f>
        <v>1.041666666666663E-2</v>
      </c>
      <c r="EG19" s="69">
        <f t="shared" ref="EG19" si="1308">MOD(EG18-EF18,1)</f>
        <v>1.0416666666666781E-2</v>
      </c>
      <c r="EH19" s="69">
        <f t="shared" ref="EH19" si="1309">MOD(EH18-EG18,1)</f>
        <v>1.0416666666666645E-2</v>
      </c>
      <c r="EI19" s="69">
        <f t="shared" ref="EI19" si="1310">MOD(EI18-EH18,1)</f>
        <v>1.0416666666666664E-2</v>
      </c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</row>
    <row r="20" spans="1:152" s="23" customFormat="1" ht="12" customHeight="1" x14ac:dyDescent="0.25">
      <c r="A20" s="4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H20" s="5"/>
      <c r="CI20" s="5"/>
    </row>
    <row r="21" spans="1:152" s="23" customFormat="1" ht="12" customHeight="1" x14ac:dyDescent="0.25">
      <c r="A21" s="46"/>
      <c r="B21" s="36"/>
      <c r="C21" s="36" t="s">
        <v>43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H21" s="5"/>
      <c r="CI21" s="5"/>
    </row>
    <row r="22" spans="1:152" s="23" customFormat="1" ht="12" customHeight="1" x14ac:dyDescent="0.25">
      <c r="A22" s="4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H22" s="5"/>
      <c r="CI22" s="5"/>
    </row>
    <row r="23" spans="1:152" s="23" customFormat="1" ht="12" customHeight="1" x14ac:dyDescent="0.25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H23" s="5"/>
      <c r="CI23" s="5"/>
    </row>
    <row r="26" spans="1:152" x14ac:dyDescent="0.25">
      <c r="C26" s="36"/>
    </row>
  </sheetData>
  <conditionalFormatting sqref="B1:CC1">
    <cfRule type="cellIs" dxfId="29" priority="5" operator="equal">
      <formula>"Wc"</formula>
    </cfRule>
    <cfRule type="cellIs" dxfId="28" priority="6" operator="equal">
      <formula>"Bus"</formula>
    </cfRule>
  </conditionalFormatting>
  <conditionalFormatting sqref="B12:CI12">
    <cfRule type="cellIs" dxfId="27" priority="1" operator="equal">
      <formula>"Wc"</formula>
    </cfRule>
    <cfRule type="cellIs" dxfId="26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r:id="rId1"/>
  <headerFooter alignWithMargins="0">
    <oddHeader>&amp;L&amp;"Arial,Bold"&amp;14TRANSDEV&amp;C&amp;"Arial,Bold"&amp;12Route 84T1:   Rhodes - Epping&amp;R&amp;"Arial,Bold"&amp;12
&amp;F</oddHeader>
    <oddFooter>&amp;L&amp;"Arial,Bold"COMMERCIAL and CONFIDENTIAL&amp;R&amp;"Arial,Regular"&amp;8File: &amp;A &amp;F 
Printed &amp;D &amp;T  Page &amp;P of &amp;N</oddFooter>
  </headerFooter>
  <ignoredErrors>
    <ignoredError sqref="I3:T3 U3:DL4 U6:DL8 C5:DL5 EB5:EB8 DM5:DZ8 EH9:EI11 EH21:EI25 DS21:EF25 AA9:EF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workbookViewId="0">
      <selection activeCell="K25" sqref="K25"/>
    </sheetView>
  </sheetViews>
  <sheetFormatPr defaultColWidth="9.109375" defaultRowHeight="13.2" x14ac:dyDescent="0.25"/>
  <cols>
    <col min="1" max="1" width="17.33203125" style="25" customWidth="1"/>
    <col min="2" max="45" width="5.6640625" style="25" customWidth="1"/>
    <col min="46" max="46" width="9.109375" style="25"/>
    <col min="47" max="47" width="10.33203125" style="8" bestFit="1" customWidth="1"/>
    <col min="48" max="48" width="9.109375" style="8"/>
    <col min="49" max="16384" width="9.109375" style="25"/>
  </cols>
  <sheetData>
    <row r="1" spans="1:49" s="10" customFormat="1" ht="13.8" x14ac:dyDescent="0.25">
      <c r="A1" s="6" t="s">
        <v>5</v>
      </c>
      <c r="B1" s="1" t="s">
        <v>32</v>
      </c>
      <c r="C1" s="1" t="s">
        <v>32</v>
      </c>
      <c r="D1" s="1" t="s">
        <v>32</v>
      </c>
      <c r="E1" s="1" t="s">
        <v>32</v>
      </c>
      <c r="F1" s="1" t="s">
        <v>32</v>
      </c>
      <c r="G1" s="1" t="s">
        <v>32</v>
      </c>
      <c r="H1" s="1" t="s">
        <v>32</v>
      </c>
      <c r="I1" s="1" t="s">
        <v>32</v>
      </c>
      <c r="J1" s="1" t="s">
        <v>32</v>
      </c>
      <c r="K1" s="1" t="s">
        <v>32</v>
      </c>
      <c r="L1" s="1" t="s">
        <v>32</v>
      </c>
      <c r="M1" s="1" t="s">
        <v>32</v>
      </c>
      <c r="N1" s="1" t="s">
        <v>32</v>
      </c>
      <c r="O1" s="1" t="s">
        <v>32</v>
      </c>
      <c r="P1" s="1" t="s">
        <v>32</v>
      </c>
      <c r="Q1" s="1" t="s">
        <v>32</v>
      </c>
      <c r="R1" s="1" t="s">
        <v>32</v>
      </c>
      <c r="S1" s="1" t="s">
        <v>32</v>
      </c>
      <c r="T1" s="1" t="s">
        <v>32</v>
      </c>
      <c r="U1" s="1" t="s">
        <v>32</v>
      </c>
      <c r="V1" s="1" t="s">
        <v>32</v>
      </c>
      <c r="W1" s="1" t="s">
        <v>32</v>
      </c>
      <c r="X1" s="1" t="s">
        <v>32</v>
      </c>
      <c r="Y1" s="1" t="s">
        <v>32</v>
      </c>
      <c r="Z1" s="1" t="s">
        <v>32</v>
      </c>
      <c r="AA1" s="1" t="s">
        <v>32</v>
      </c>
      <c r="AB1" s="1" t="s">
        <v>32</v>
      </c>
      <c r="AC1" s="1" t="s">
        <v>32</v>
      </c>
      <c r="AD1" s="1" t="s">
        <v>32</v>
      </c>
      <c r="AE1" s="1" t="s">
        <v>32</v>
      </c>
      <c r="AF1" s="1" t="s">
        <v>32</v>
      </c>
      <c r="AG1" s="1" t="s">
        <v>32</v>
      </c>
      <c r="AH1" s="1" t="s">
        <v>32</v>
      </c>
      <c r="AI1" s="1" t="s">
        <v>32</v>
      </c>
      <c r="AJ1" s="1" t="s">
        <v>32</v>
      </c>
      <c r="AK1" s="1" t="s">
        <v>32</v>
      </c>
      <c r="AL1" s="1" t="s">
        <v>32</v>
      </c>
      <c r="AM1" s="1" t="s">
        <v>32</v>
      </c>
      <c r="AN1" s="1" t="s">
        <v>32</v>
      </c>
      <c r="AO1" s="1" t="s">
        <v>32</v>
      </c>
      <c r="AP1" s="1" t="s">
        <v>32</v>
      </c>
      <c r="AQ1" s="1" t="s">
        <v>32</v>
      </c>
      <c r="AR1" s="1" t="s">
        <v>32</v>
      </c>
      <c r="AS1" s="1" t="s">
        <v>32</v>
      </c>
      <c r="AU1" s="8"/>
      <c r="AV1" s="8"/>
    </row>
    <row r="2" spans="1:49" s="26" customFormat="1" ht="12" customHeight="1" x14ac:dyDescent="0.25">
      <c r="A2" s="2" t="s">
        <v>3</v>
      </c>
      <c r="AU2" s="24"/>
      <c r="AV2" s="37" t="s">
        <v>30</v>
      </c>
      <c r="AW2" s="24" t="s">
        <v>31</v>
      </c>
    </row>
    <row r="3" spans="1:49" s="26" customFormat="1" ht="12" customHeight="1" x14ac:dyDescent="0.25">
      <c r="A3" s="4" t="s">
        <v>26</v>
      </c>
      <c r="B3" s="36">
        <v>0.15277777777777776</v>
      </c>
      <c r="C3" s="36">
        <v>0.19444444444444445</v>
      </c>
      <c r="D3" s="36">
        <v>0.22569444444444445</v>
      </c>
      <c r="E3" s="36">
        <v>0.24652777777777779</v>
      </c>
      <c r="F3" s="36">
        <v>0.26736111111111099</v>
      </c>
      <c r="G3" s="36">
        <v>0.28819444444444398</v>
      </c>
      <c r="H3" s="36">
        <v>0.30902777777777801</v>
      </c>
      <c r="I3" s="36">
        <v>0.32986111111111099</v>
      </c>
      <c r="J3" s="36">
        <v>0.35069444444444398</v>
      </c>
      <c r="K3" s="36">
        <v>0.37152777777777701</v>
      </c>
      <c r="L3" s="36">
        <v>0.39236111111111099</v>
      </c>
      <c r="M3" s="36">
        <v>0.41319444444444398</v>
      </c>
      <c r="N3" s="36">
        <v>0.43402777777777701</v>
      </c>
      <c r="O3" s="36">
        <v>0.45486111111111099</v>
      </c>
      <c r="P3" s="36">
        <v>0.47569444444444398</v>
      </c>
      <c r="Q3" s="36">
        <v>0.49652777777777701</v>
      </c>
      <c r="R3" s="36">
        <v>0.51736111111111105</v>
      </c>
      <c r="S3" s="36">
        <v>0.53819444444444398</v>
      </c>
      <c r="T3" s="36">
        <v>0.55902777777777701</v>
      </c>
      <c r="U3" s="36">
        <v>0.57986111111111105</v>
      </c>
      <c r="V3" s="36">
        <v>0.60069444444444398</v>
      </c>
      <c r="W3" s="36">
        <v>0.62152777777777701</v>
      </c>
      <c r="X3" s="36">
        <v>0.64236111111111105</v>
      </c>
      <c r="Y3" s="36">
        <v>0.66319444444444398</v>
      </c>
      <c r="Z3" s="36">
        <v>0.68402777777777801</v>
      </c>
      <c r="AA3" s="36">
        <v>0.70486111111111105</v>
      </c>
      <c r="AB3" s="36">
        <v>0.72569444444444398</v>
      </c>
      <c r="AC3" s="36">
        <v>0.74652777777777801</v>
      </c>
      <c r="AD3" s="36">
        <v>0.76736111111111105</v>
      </c>
      <c r="AE3" s="36">
        <v>0.78819444444444398</v>
      </c>
      <c r="AF3" s="36">
        <v>0.80902777777777801</v>
      </c>
      <c r="AG3" s="36">
        <v>0.82986111111111105</v>
      </c>
      <c r="AH3" s="36">
        <v>0.85069444444444398</v>
      </c>
      <c r="AI3" s="36">
        <v>0.87152777777777801</v>
      </c>
      <c r="AJ3" s="36">
        <v>0.89236111111111105</v>
      </c>
      <c r="AK3" s="36">
        <v>0.91319444444444398</v>
      </c>
      <c r="AL3" s="36">
        <v>0.93402777777777801</v>
      </c>
      <c r="AM3" s="36">
        <v>0.95486111111111105</v>
      </c>
      <c r="AN3" s="36">
        <v>0.97569444444444398</v>
      </c>
      <c r="AO3" s="36">
        <v>0.99652777777777779</v>
      </c>
      <c r="AP3" s="36">
        <v>1.0173611111111107</v>
      </c>
      <c r="AQ3" s="36">
        <v>1.0381944444444444</v>
      </c>
      <c r="AR3" s="36">
        <v>1.0590277777777775</v>
      </c>
      <c r="AS3" s="36">
        <v>1.0798611111111112</v>
      </c>
      <c r="AU3" s="3" t="s">
        <v>28</v>
      </c>
      <c r="AV3" s="38">
        <f>COUNT(B4:AT4,B14:AT14)</f>
        <v>88</v>
      </c>
      <c r="AW3" s="21">
        <f>AV3</f>
        <v>88</v>
      </c>
    </row>
    <row r="4" spans="1:49" s="26" customFormat="1" ht="12" customHeight="1" x14ac:dyDescent="0.25">
      <c r="A4" s="13" t="s">
        <v>25</v>
      </c>
      <c r="B4" s="36">
        <f t="shared" ref="B4:AS4" si="0">B3+TIME(,4,)</f>
        <v>0.15555555555555553</v>
      </c>
      <c r="C4" s="36">
        <f t="shared" si="0"/>
        <v>0.19722222222222222</v>
      </c>
      <c r="D4" s="36">
        <f t="shared" si="0"/>
        <v>0.22847222222222222</v>
      </c>
      <c r="E4" s="36">
        <f t="shared" si="0"/>
        <v>0.24930555555555556</v>
      </c>
      <c r="F4" s="36">
        <f t="shared" si="0"/>
        <v>0.27013888888888876</v>
      </c>
      <c r="G4" s="36">
        <f t="shared" si="0"/>
        <v>0.29097222222222174</v>
      </c>
      <c r="H4" s="36">
        <f t="shared" si="0"/>
        <v>0.31180555555555578</v>
      </c>
      <c r="I4" s="36">
        <f t="shared" si="0"/>
        <v>0.33263888888888876</v>
      </c>
      <c r="J4" s="36">
        <f t="shared" si="0"/>
        <v>0.35347222222222174</v>
      </c>
      <c r="K4" s="36">
        <f t="shared" si="0"/>
        <v>0.37430555555555478</v>
      </c>
      <c r="L4" s="36">
        <f t="shared" si="0"/>
        <v>0.39513888888888876</v>
      </c>
      <c r="M4" s="36">
        <f t="shared" si="0"/>
        <v>0.41597222222222174</v>
      </c>
      <c r="N4" s="36">
        <f t="shared" si="0"/>
        <v>0.43680555555555478</v>
      </c>
      <c r="O4" s="36">
        <f t="shared" si="0"/>
        <v>0.45763888888888876</v>
      </c>
      <c r="P4" s="36">
        <f t="shared" si="0"/>
        <v>0.47847222222222174</v>
      </c>
      <c r="Q4" s="36">
        <f t="shared" si="0"/>
        <v>0.49930555555555478</v>
      </c>
      <c r="R4" s="36">
        <f t="shared" si="0"/>
        <v>0.52013888888888882</v>
      </c>
      <c r="S4" s="36">
        <f t="shared" si="0"/>
        <v>0.54097222222222174</v>
      </c>
      <c r="T4" s="36">
        <f t="shared" si="0"/>
        <v>0.56180555555555478</v>
      </c>
      <c r="U4" s="36">
        <f t="shared" si="0"/>
        <v>0.58263888888888882</v>
      </c>
      <c r="V4" s="36">
        <f t="shared" si="0"/>
        <v>0.60347222222222174</v>
      </c>
      <c r="W4" s="36">
        <f t="shared" si="0"/>
        <v>0.62430555555555478</v>
      </c>
      <c r="X4" s="36">
        <f t="shared" si="0"/>
        <v>0.64513888888888882</v>
      </c>
      <c r="Y4" s="36">
        <f t="shared" si="0"/>
        <v>0.66597222222222174</v>
      </c>
      <c r="Z4" s="36">
        <f t="shared" si="0"/>
        <v>0.68680555555555578</v>
      </c>
      <c r="AA4" s="36">
        <f t="shared" si="0"/>
        <v>0.70763888888888882</v>
      </c>
      <c r="AB4" s="36">
        <f t="shared" si="0"/>
        <v>0.72847222222222174</v>
      </c>
      <c r="AC4" s="36">
        <f t="shared" si="0"/>
        <v>0.74930555555555578</v>
      </c>
      <c r="AD4" s="36">
        <f t="shared" si="0"/>
        <v>0.77013888888888882</v>
      </c>
      <c r="AE4" s="36">
        <f t="shared" si="0"/>
        <v>0.79097222222222174</v>
      </c>
      <c r="AF4" s="36">
        <f t="shared" si="0"/>
        <v>0.81180555555555578</v>
      </c>
      <c r="AG4" s="36">
        <f t="shared" si="0"/>
        <v>0.83263888888888882</v>
      </c>
      <c r="AH4" s="36">
        <f t="shared" si="0"/>
        <v>0.85347222222222174</v>
      </c>
      <c r="AI4" s="36">
        <f t="shared" si="0"/>
        <v>0.87430555555555578</v>
      </c>
      <c r="AJ4" s="36">
        <f t="shared" si="0"/>
        <v>0.89513888888888882</v>
      </c>
      <c r="AK4" s="36">
        <f t="shared" si="0"/>
        <v>0.91597222222222174</v>
      </c>
      <c r="AL4" s="36">
        <f t="shared" si="0"/>
        <v>0.93680555555555578</v>
      </c>
      <c r="AM4" s="36">
        <f t="shared" si="0"/>
        <v>0.95763888888888882</v>
      </c>
      <c r="AN4" s="36">
        <f t="shared" si="0"/>
        <v>0.97847222222222174</v>
      </c>
      <c r="AO4" s="36">
        <f t="shared" si="0"/>
        <v>0.99930555555555556</v>
      </c>
      <c r="AP4" s="36">
        <f t="shared" si="0"/>
        <v>1.0201388888888885</v>
      </c>
      <c r="AQ4" s="36">
        <f t="shared" si="0"/>
        <v>1.0409722222222222</v>
      </c>
      <c r="AR4" s="36">
        <f t="shared" si="0"/>
        <v>1.0618055555555552</v>
      </c>
      <c r="AS4" s="36">
        <f t="shared" si="0"/>
        <v>1.0826388888888889</v>
      </c>
      <c r="AU4" s="3" t="s">
        <v>1</v>
      </c>
      <c r="AV4" s="38">
        <f>COUNTIF(B1:AS1,"Wc")+COUNTIF(B12:AS12,"Wc")-COUNT(#REF!)</f>
        <v>88</v>
      </c>
      <c r="AW4" s="21">
        <f>AV4</f>
        <v>88</v>
      </c>
    </row>
    <row r="5" spans="1:49" s="26" customFormat="1" ht="12" customHeight="1" x14ac:dyDescent="0.25">
      <c r="A5" s="13" t="s">
        <v>24</v>
      </c>
      <c r="B5" s="36">
        <f>B4+TIME(,3,)</f>
        <v>0.15763888888888886</v>
      </c>
      <c r="C5" s="36">
        <f t="shared" ref="C5:AS6" si="1">C4+TIME(,3,)</f>
        <v>0.19930555555555554</v>
      </c>
      <c r="D5" s="36">
        <f t="shared" si="1"/>
        <v>0.23055555555555554</v>
      </c>
      <c r="E5" s="36">
        <f t="shared" si="1"/>
        <v>0.25138888888888888</v>
      </c>
      <c r="F5" s="36">
        <f t="shared" si="1"/>
        <v>0.27222222222222209</v>
      </c>
      <c r="G5" s="36">
        <f t="shared" si="1"/>
        <v>0.29305555555555507</v>
      </c>
      <c r="H5" s="36">
        <f t="shared" si="1"/>
        <v>0.31388888888888911</v>
      </c>
      <c r="I5" s="36">
        <f t="shared" si="1"/>
        <v>0.33472222222222209</v>
      </c>
      <c r="J5" s="36">
        <f t="shared" si="1"/>
        <v>0.35555555555555507</v>
      </c>
      <c r="K5" s="36">
        <f t="shared" si="1"/>
        <v>0.37638888888888811</v>
      </c>
      <c r="L5" s="36">
        <f t="shared" si="1"/>
        <v>0.39722222222222209</v>
      </c>
      <c r="M5" s="36">
        <f t="shared" si="1"/>
        <v>0.41805555555555507</v>
      </c>
      <c r="N5" s="36">
        <f t="shared" si="1"/>
        <v>0.43888888888888811</v>
      </c>
      <c r="O5" s="36">
        <f t="shared" si="1"/>
        <v>0.45972222222222209</v>
      </c>
      <c r="P5" s="36">
        <f t="shared" si="1"/>
        <v>0.48055555555555507</v>
      </c>
      <c r="Q5" s="36">
        <f t="shared" si="1"/>
        <v>0.50138888888888811</v>
      </c>
      <c r="R5" s="36">
        <f t="shared" si="1"/>
        <v>0.52222222222222214</v>
      </c>
      <c r="S5" s="36">
        <f t="shared" si="1"/>
        <v>0.54305555555555507</v>
      </c>
      <c r="T5" s="36">
        <f t="shared" si="1"/>
        <v>0.56388888888888811</v>
      </c>
      <c r="U5" s="36">
        <f t="shared" si="1"/>
        <v>0.58472222222222214</v>
      </c>
      <c r="V5" s="36">
        <f t="shared" si="1"/>
        <v>0.60555555555555507</v>
      </c>
      <c r="W5" s="36">
        <f t="shared" si="1"/>
        <v>0.62638888888888811</v>
      </c>
      <c r="X5" s="36">
        <f t="shared" si="1"/>
        <v>0.64722222222222214</v>
      </c>
      <c r="Y5" s="36">
        <f t="shared" si="1"/>
        <v>0.66805555555555507</v>
      </c>
      <c r="Z5" s="36">
        <f t="shared" si="1"/>
        <v>0.68888888888888911</v>
      </c>
      <c r="AA5" s="36">
        <f t="shared" si="1"/>
        <v>0.70972222222222214</v>
      </c>
      <c r="AB5" s="36">
        <f t="shared" si="1"/>
        <v>0.73055555555555507</v>
      </c>
      <c r="AC5" s="36">
        <f t="shared" si="1"/>
        <v>0.75138888888888911</v>
      </c>
      <c r="AD5" s="36">
        <f t="shared" si="1"/>
        <v>0.77222222222222214</v>
      </c>
      <c r="AE5" s="36">
        <f t="shared" si="1"/>
        <v>0.79305555555555507</v>
      </c>
      <c r="AF5" s="36">
        <f t="shared" si="1"/>
        <v>0.81388888888888911</v>
      </c>
      <c r="AG5" s="36">
        <f t="shared" si="1"/>
        <v>0.83472222222222214</v>
      </c>
      <c r="AH5" s="36">
        <f t="shared" si="1"/>
        <v>0.85555555555555507</v>
      </c>
      <c r="AI5" s="36">
        <f t="shared" si="1"/>
        <v>0.87638888888888911</v>
      </c>
      <c r="AJ5" s="36">
        <f t="shared" si="1"/>
        <v>0.89722222222222214</v>
      </c>
      <c r="AK5" s="36">
        <f t="shared" si="1"/>
        <v>0.91805555555555507</v>
      </c>
      <c r="AL5" s="36">
        <f t="shared" si="1"/>
        <v>0.93888888888888911</v>
      </c>
      <c r="AM5" s="36">
        <f t="shared" si="1"/>
        <v>0.95972222222222214</v>
      </c>
      <c r="AN5" s="36">
        <f t="shared" si="1"/>
        <v>0.98055555555555507</v>
      </c>
      <c r="AO5" s="36">
        <f t="shared" si="1"/>
        <v>1.0013888888888889</v>
      </c>
      <c r="AP5" s="36">
        <f t="shared" si="1"/>
        <v>1.0222222222222219</v>
      </c>
      <c r="AQ5" s="36">
        <f t="shared" si="1"/>
        <v>1.0430555555555556</v>
      </c>
      <c r="AR5" s="36">
        <f t="shared" si="1"/>
        <v>1.0638888888888887</v>
      </c>
      <c r="AS5" s="36">
        <f t="shared" si="1"/>
        <v>1.0847222222222224</v>
      </c>
      <c r="AU5" s="3" t="s">
        <v>29</v>
      </c>
      <c r="AV5" s="39">
        <f>AV4/AV3</f>
        <v>1</v>
      </c>
      <c r="AW5" s="22">
        <f>AW4/AW3</f>
        <v>1</v>
      </c>
    </row>
    <row r="6" spans="1:49" s="26" customFormat="1" ht="12" customHeight="1" x14ac:dyDescent="0.25">
      <c r="A6" s="13" t="s">
        <v>23</v>
      </c>
      <c r="B6" s="36">
        <f>B5+TIME(,3,)</f>
        <v>0.15972222222222218</v>
      </c>
      <c r="C6" s="36">
        <f t="shared" si="1"/>
        <v>0.20138888888888887</v>
      </c>
      <c r="D6" s="36">
        <f t="shared" si="1"/>
        <v>0.23263888888888887</v>
      </c>
      <c r="E6" s="36">
        <f t="shared" si="1"/>
        <v>0.25347222222222221</v>
      </c>
      <c r="F6" s="36">
        <f t="shared" si="1"/>
        <v>0.27430555555555541</v>
      </c>
      <c r="G6" s="36">
        <f t="shared" si="1"/>
        <v>0.2951388888888884</v>
      </c>
      <c r="H6" s="36">
        <f t="shared" si="1"/>
        <v>0.31597222222222243</v>
      </c>
      <c r="I6" s="36">
        <f t="shared" si="1"/>
        <v>0.33680555555555541</v>
      </c>
      <c r="J6" s="36">
        <f t="shared" si="1"/>
        <v>0.3576388888888884</v>
      </c>
      <c r="K6" s="36">
        <f t="shared" si="1"/>
        <v>0.37847222222222143</v>
      </c>
      <c r="L6" s="36">
        <f t="shared" si="1"/>
        <v>0.39930555555555541</v>
      </c>
      <c r="M6" s="36">
        <f t="shared" si="1"/>
        <v>0.4201388888888884</v>
      </c>
      <c r="N6" s="36">
        <f t="shared" si="1"/>
        <v>0.44097222222222143</v>
      </c>
      <c r="O6" s="36">
        <f t="shared" si="1"/>
        <v>0.46180555555555541</v>
      </c>
      <c r="P6" s="36">
        <f t="shared" si="1"/>
        <v>0.4826388888888884</v>
      </c>
      <c r="Q6" s="36">
        <f t="shared" si="1"/>
        <v>0.50347222222222143</v>
      </c>
      <c r="R6" s="36">
        <f t="shared" si="1"/>
        <v>0.52430555555555547</v>
      </c>
      <c r="S6" s="36">
        <f t="shared" si="1"/>
        <v>0.5451388888888884</v>
      </c>
      <c r="T6" s="36">
        <f t="shared" si="1"/>
        <v>0.56597222222222143</v>
      </c>
      <c r="U6" s="36">
        <f t="shared" si="1"/>
        <v>0.58680555555555547</v>
      </c>
      <c r="V6" s="36">
        <f t="shared" si="1"/>
        <v>0.6076388888888884</v>
      </c>
      <c r="W6" s="36">
        <f t="shared" si="1"/>
        <v>0.62847222222222143</v>
      </c>
      <c r="X6" s="36">
        <f t="shared" si="1"/>
        <v>0.64930555555555547</v>
      </c>
      <c r="Y6" s="36">
        <f t="shared" si="1"/>
        <v>0.6701388888888884</v>
      </c>
      <c r="Z6" s="36">
        <f t="shared" si="1"/>
        <v>0.69097222222222243</v>
      </c>
      <c r="AA6" s="36">
        <f t="shared" si="1"/>
        <v>0.71180555555555547</v>
      </c>
      <c r="AB6" s="36">
        <f t="shared" si="1"/>
        <v>0.7326388888888884</v>
      </c>
      <c r="AC6" s="36">
        <f t="shared" si="1"/>
        <v>0.75347222222222243</v>
      </c>
      <c r="AD6" s="36">
        <f t="shared" si="1"/>
        <v>0.77430555555555547</v>
      </c>
      <c r="AE6" s="36">
        <f t="shared" si="1"/>
        <v>0.7951388888888884</v>
      </c>
      <c r="AF6" s="36">
        <f t="shared" si="1"/>
        <v>0.81597222222222243</v>
      </c>
      <c r="AG6" s="36">
        <f t="shared" si="1"/>
        <v>0.83680555555555547</v>
      </c>
      <c r="AH6" s="36">
        <f t="shared" si="1"/>
        <v>0.8576388888888884</v>
      </c>
      <c r="AI6" s="36">
        <f t="shared" si="1"/>
        <v>0.87847222222222243</v>
      </c>
      <c r="AJ6" s="36">
        <f t="shared" si="1"/>
        <v>0.89930555555555547</v>
      </c>
      <c r="AK6" s="36">
        <f t="shared" si="1"/>
        <v>0.9201388888888884</v>
      </c>
      <c r="AL6" s="36">
        <f t="shared" si="1"/>
        <v>0.94097222222222243</v>
      </c>
      <c r="AM6" s="36">
        <f t="shared" si="1"/>
        <v>0.96180555555555547</v>
      </c>
      <c r="AN6" s="36">
        <f t="shared" si="1"/>
        <v>0.9826388888888884</v>
      </c>
      <c r="AO6" s="36">
        <f t="shared" si="1"/>
        <v>1.0034722222222223</v>
      </c>
      <c r="AP6" s="36">
        <f t="shared" si="1"/>
        <v>1.0243055555555554</v>
      </c>
      <c r="AQ6" s="36">
        <f t="shared" si="1"/>
        <v>1.0451388888888891</v>
      </c>
      <c r="AR6" s="36">
        <f t="shared" si="1"/>
        <v>1.0659722222222221</v>
      </c>
      <c r="AS6" s="36">
        <f t="shared" si="1"/>
        <v>1.0868055555555558</v>
      </c>
      <c r="AU6" s="10"/>
      <c r="AV6" s="10"/>
    </row>
    <row r="7" spans="1:49" s="26" customFormat="1" ht="12" customHeight="1" x14ac:dyDescent="0.25">
      <c r="A7" s="4" t="s">
        <v>6</v>
      </c>
      <c r="B7" s="36">
        <f>B6+TIME(,5,)</f>
        <v>0.16319444444444439</v>
      </c>
      <c r="C7" s="36">
        <f t="shared" ref="C7:AS7" si="2">C6+TIME(,5,)</f>
        <v>0.20486111111111108</v>
      </c>
      <c r="D7" s="36">
        <f t="shared" si="2"/>
        <v>0.23611111111111108</v>
      </c>
      <c r="E7" s="36">
        <f t="shared" si="2"/>
        <v>0.25694444444444442</v>
      </c>
      <c r="F7" s="36">
        <f t="shared" si="2"/>
        <v>0.27777777777777762</v>
      </c>
      <c r="G7" s="36">
        <f t="shared" si="2"/>
        <v>0.29861111111111061</v>
      </c>
      <c r="H7" s="36">
        <f t="shared" si="2"/>
        <v>0.31944444444444464</v>
      </c>
      <c r="I7" s="36">
        <f t="shared" si="2"/>
        <v>0.34027777777777762</v>
      </c>
      <c r="J7" s="36">
        <f t="shared" si="2"/>
        <v>0.36111111111111061</v>
      </c>
      <c r="K7" s="36">
        <f t="shared" si="2"/>
        <v>0.38194444444444364</v>
      </c>
      <c r="L7" s="36">
        <f t="shared" si="2"/>
        <v>0.40277777777777762</v>
      </c>
      <c r="M7" s="36">
        <f t="shared" si="2"/>
        <v>0.42361111111111061</v>
      </c>
      <c r="N7" s="36">
        <f t="shared" si="2"/>
        <v>0.44444444444444364</v>
      </c>
      <c r="O7" s="36">
        <f t="shared" si="2"/>
        <v>0.46527777777777762</v>
      </c>
      <c r="P7" s="36">
        <f t="shared" si="2"/>
        <v>0.48611111111111061</v>
      </c>
      <c r="Q7" s="36">
        <f t="shared" si="2"/>
        <v>0.50694444444444364</v>
      </c>
      <c r="R7" s="36">
        <f t="shared" si="2"/>
        <v>0.52777777777777768</v>
      </c>
      <c r="S7" s="36">
        <f t="shared" si="2"/>
        <v>0.54861111111111061</v>
      </c>
      <c r="T7" s="36">
        <f t="shared" si="2"/>
        <v>0.56944444444444364</v>
      </c>
      <c r="U7" s="36">
        <f t="shared" si="2"/>
        <v>0.59027777777777768</v>
      </c>
      <c r="V7" s="36">
        <f t="shared" si="2"/>
        <v>0.61111111111111061</v>
      </c>
      <c r="W7" s="36">
        <f t="shared" si="2"/>
        <v>0.63194444444444364</v>
      </c>
      <c r="X7" s="36">
        <f t="shared" si="2"/>
        <v>0.65277777777777768</v>
      </c>
      <c r="Y7" s="36">
        <f t="shared" si="2"/>
        <v>0.67361111111111061</v>
      </c>
      <c r="Z7" s="36">
        <f t="shared" si="2"/>
        <v>0.69444444444444464</v>
      </c>
      <c r="AA7" s="36">
        <f t="shared" si="2"/>
        <v>0.71527777777777768</v>
      </c>
      <c r="AB7" s="36">
        <f t="shared" si="2"/>
        <v>0.73611111111111061</v>
      </c>
      <c r="AC7" s="36">
        <f t="shared" si="2"/>
        <v>0.75694444444444464</v>
      </c>
      <c r="AD7" s="36">
        <f t="shared" si="2"/>
        <v>0.77777777777777768</v>
      </c>
      <c r="AE7" s="36">
        <f t="shared" si="2"/>
        <v>0.79861111111111061</v>
      </c>
      <c r="AF7" s="36">
        <f t="shared" si="2"/>
        <v>0.81944444444444464</v>
      </c>
      <c r="AG7" s="36">
        <f t="shared" si="2"/>
        <v>0.84027777777777768</v>
      </c>
      <c r="AH7" s="36">
        <f t="shared" si="2"/>
        <v>0.86111111111111061</v>
      </c>
      <c r="AI7" s="36">
        <f t="shared" si="2"/>
        <v>0.88194444444444464</v>
      </c>
      <c r="AJ7" s="36">
        <f t="shared" si="2"/>
        <v>0.90277777777777768</v>
      </c>
      <c r="AK7" s="36">
        <f t="shared" si="2"/>
        <v>0.92361111111111061</v>
      </c>
      <c r="AL7" s="36">
        <f t="shared" si="2"/>
        <v>0.94444444444444464</v>
      </c>
      <c r="AM7" s="36">
        <f t="shared" si="2"/>
        <v>0.96527777777777768</v>
      </c>
      <c r="AN7" s="36">
        <f t="shared" si="2"/>
        <v>0.98611111111111061</v>
      </c>
      <c r="AO7" s="36">
        <f t="shared" si="2"/>
        <v>1.0069444444444446</v>
      </c>
      <c r="AP7" s="36">
        <f t="shared" si="2"/>
        <v>1.0277777777777777</v>
      </c>
      <c r="AQ7" s="36">
        <f t="shared" si="2"/>
        <v>1.0486111111111114</v>
      </c>
      <c r="AR7" s="36">
        <f t="shared" si="2"/>
        <v>1.0694444444444444</v>
      </c>
      <c r="AS7" s="36">
        <f t="shared" si="2"/>
        <v>1.0902777777777781</v>
      </c>
      <c r="AU7" s="20"/>
      <c r="AV7" s="20"/>
    </row>
    <row r="8" spans="1:49" s="26" customFormat="1" ht="12" customHeight="1" x14ac:dyDescent="0.25">
      <c r="A8" s="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U8" s="12"/>
      <c r="AV8" s="12"/>
    </row>
    <row r="9" spans="1:49" s="26" customFormat="1" ht="12" customHeight="1" x14ac:dyDescent="0.25">
      <c r="A9" s="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U9" s="12"/>
      <c r="AV9" s="12"/>
    </row>
    <row r="10" spans="1:49" s="26" customFormat="1" ht="12" customHeight="1" x14ac:dyDescent="0.25">
      <c r="A10" s="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U10" s="12"/>
      <c r="AV10" s="12"/>
    </row>
    <row r="11" spans="1:49" s="26" customFormat="1" ht="12" customHeight="1" x14ac:dyDescent="0.25">
      <c r="A11" s="2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U11" s="12"/>
      <c r="AV11" s="12"/>
    </row>
    <row r="12" spans="1:49" s="26" customFormat="1" ht="12" customHeight="1" x14ac:dyDescent="0.25">
      <c r="A12" s="6" t="s">
        <v>5</v>
      </c>
      <c r="B12" s="1" t="s">
        <v>32</v>
      </c>
      <c r="C12" s="1" t="s">
        <v>32</v>
      </c>
      <c r="D12" s="1" t="s">
        <v>32</v>
      </c>
      <c r="E12" s="1" t="s">
        <v>32</v>
      </c>
      <c r="F12" s="1" t="s">
        <v>32</v>
      </c>
      <c r="G12" s="1" t="s">
        <v>32</v>
      </c>
      <c r="H12" s="1" t="s">
        <v>32</v>
      </c>
      <c r="I12" s="1" t="s">
        <v>32</v>
      </c>
      <c r="J12" s="1" t="s">
        <v>32</v>
      </c>
      <c r="K12" s="1" t="s">
        <v>32</v>
      </c>
      <c r="L12" s="1" t="s">
        <v>32</v>
      </c>
      <c r="M12" s="1" t="s">
        <v>32</v>
      </c>
      <c r="N12" s="1" t="s">
        <v>32</v>
      </c>
      <c r="O12" s="1" t="s">
        <v>32</v>
      </c>
      <c r="P12" s="1" t="s">
        <v>32</v>
      </c>
      <c r="Q12" s="1" t="s">
        <v>32</v>
      </c>
      <c r="R12" s="1" t="s">
        <v>32</v>
      </c>
      <c r="S12" s="1" t="s">
        <v>32</v>
      </c>
      <c r="T12" s="1" t="s">
        <v>32</v>
      </c>
      <c r="U12" s="1" t="s">
        <v>32</v>
      </c>
      <c r="V12" s="1" t="s">
        <v>32</v>
      </c>
      <c r="W12" s="1" t="s">
        <v>32</v>
      </c>
      <c r="X12" s="1" t="s">
        <v>32</v>
      </c>
      <c r="Y12" s="1" t="s">
        <v>32</v>
      </c>
      <c r="Z12" s="1" t="s">
        <v>32</v>
      </c>
      <c r="AA12" s="1" t="s">
        <v>32</v>
      </c>
      <c r="AB12" s="1" t="s">
        <v>32</v>
      </c>
      <c r="AC12" s="1" t="s">
        <v>32</v>
      </c>
      <c r="AD12" s="1" t="s">
        <v>32</v>
      </c>
      <c r="AE12" s="1" t="s">
        <v>32</v>
      </c>
      <c r="AF12" s="1" t="s">
        <v>32</v>
      </c>
      <c r="AG12" s="1" t="s">
        <v>32</v>
      </c>
      <c r="AH12" s="1" t="s">
        <v>32</v>
      </c>
      <c r="AI12" s="1" t="s">
        <v>32</v>
      </c>
      <c r="AJ12" s="1" t="s">
        <v>32</v>
      </c>
      <c r="AK12" s="1" t="s">
        <v>32</v>
      </c>
      <c r="AL12" s="1" t="s">
        <v>32</v>
      </c>
      <c r="AM12" s="1" t="s">
        <v>32</v>
      </c>
      <c r="AN12" s="1" t="s">
        <v>32</v>
      </c>
      <c r="AO12" s="1" t="s">
        <v>32</v>
      </c>
      <c r="AP12" s="1" t="s">
        <v>32</v>
      </c>
      <c r="AQ12" s="1" t="s">
        <v>32</v>
      </c>
      <c r="AR12" s="1" t="s">
        <v>32</v>
      </c>
      <c r="AS12" s="1" t="s">
        <v>32</v>
      </c>
      <c r="AU12" s="12"/>
      <c r="AV12" s="12"/>
    </row>
    <row r="13" spans="1:49" s="11" customFormat="1" ht="12" customHeight="1" x14ac:dyDescent="0.25">
      <c r="A13" s="4" t="s">
        <v>6</v>
      </c>
      <c r="B13" s="27">
        <v>0.12569444444444444</v>
      </c>
      <c r="C13" s="27">
        <v>0.1673611111111111</v>
      </c>
      <c r="D13" s="36">
        <v>0.24305555555555555</v>
      </c>
      <c r="E13" s="36">
        <v>0.2638888888888889</v>
      </c>
      <c r="F13" s="36">
        <v>0.28472222222222199</v>
      </c>
      <c r="G13" s="36">
        <v>0.30555555555555602</v>
      </c>
      <c r="H13" s="36">
        <v>0.32638888888888901</v>
      </c>
      <c r="I13" s="36">
        <v>0.34722222222222299</v>
      </c>
      <c r="J13" s="36">
        <v>0.36805555555555602</v>
      </c>
      <c r="K13" s="36">
        <v>0.38888888888888901</v>
      </c>
      <c r="L13" s="36">
        <v>0.40972222222222299</v>
      </c>
      <c r="M13" s="36">
        <v>0.43055555555555602</v>
      </c>
      <c r="N13" s="36">
        <v>0.45138888888888901</v>
      </c>
      <c r="O13" s="36">
        <v>0.47222222222222299</v>
      </c>
      <c r="P13" s="36">
        <v>0.49305555555555602</v>
      </c>
      <c r="Q13" s="36">
        <v>0.51388888888888895</v>
      </c>
      <c r="R13" s="36">
        <v>0.53472222222222299</v>
      </c>
      <c r="S13" s="36">
        <v>0.55555555555555602</v>
      </c>
      <c r="T13" s="36">
        <v>0.57638888888888895</v>
      </c>
      <c r="U13" s="36">
        <v>0.59722222222222299</v>
      </c>
      <c r="V13" s="36">
        <v>0.61805555555555602</v>
      </c>
      <c r="W13" s="36">
        <v>0.63888888888888895</v>
      </c>
      <c r="X13" s="36">
        <v>0.65972222222222299</v>
      </c>
      <c r="Y13" s="36">
        <v>0.68055555555555602</v>
      </c>
      <c r="Z13" s="36">
        <v>0.70138888888888995</v>
      </c>
      <c r="AA13" s="36">
        <v>0.72222222222222299</v>
      </c>
      <c r="AB13" s="36">
        <v>0.74305555555555602</v>
      </c>
      <c r="AC13" s="36">
        <v>0.76388888888888995</v>
      </c>
      <c r="AD13" s="36">
        <v>0.78472222222222299</v>
      </c>
      <c r="AE13" s="36">
        <v>0.80555555555555602</v>
      </c>
      <c r="AF13" s="36">
        <v>0.82638888888888995</v>
      </c>
      <c r="AG13" s="36">
        <v>0.84722222222222299</v>
      </c>
      <c r="AH13" s="36">
        <v>0.86805555555555602</v>
      </c>
      <c r="AI13" s="36">
        <v>0.88888888888888995</v>
      </c>
      <c r="AJ13" s="36">
        <v>0.90972222222222299</v>
      </c>
      <c r="AK13" s="36">
        <v>0.93055555555555602</v>
      </c>
      <c r="AL13" s="36">
        <v>0.95138888888888995</v>
      </c>
      <c r="AM13" s="36">
        <v>0.97222222222222299</v>
      </c>
      <c r="AN13" s="36">
        <v>0.99305555555555602</v>
      </c>
      <c r="AO13" s="36">
        <v>1.0138888888888888</v>
      </c>
      <c r="AP13" s="36">
        <v>1.0347222222222221</v>
      </c>
      <c r="AQ13" s="36">
        <v>1.0555555555555556</v>
      </c>
      <c r="AR13" s="36">
        <v>1.0763888888888888</v>
      </c>
      <c r="AS13" s="36">
        <v>1.0972222222222221</v>
      </c>
      <c r="AU13" s="12"/>
      <c r="AV13" s="12"/>
    </row>
    <row r="14" spans="1:49" s="11" customFormat="1" x14ac:dyDescent="0.25">
      <c r="A14" s="13" t="s">
        <v>23</v>
      </c>
      <c r="B14" s="27">
        <v>0.12847222222222221</v>
      </c>
      <c r="C14" s="27">
        <v>0.17013888888888887</v>
      </c>
      <c r="D14" s="36">
        <f t="shared" ref="D14:AS14" si="3">D13+TIME(,4,)</f>
        <v>0.24583333333333332</v>
      </c>
      <c r="E14" s="36">
        <f t="shared" si="3"/>
        <v>0.26666666666666666</v>
      </c>
      <c r="F14" s="36">
        <f t="shared" si="3"/>
        <v>0.28749999999999976</v>
      </c>
      <c r="G14" s="36">
        <f t="shared" si="3"/>
        <v>0.30833333333333379</v>
      </c>
      <c r="H14" s="36">
        <f t="shared" si="3"/>
        <v>0.32916666666666677</v>
      </c>
      <c r="I14" s="36">
        <f t="shared" si="3"/>
        <v>0.35000000000000075</v>
      </c>
      <c r="J14" s="36">
        <f t="shared" si="3"/>
        <v>0.37083333333333379</v>
      </c>
      <c r="K14" s="36">
        <f t="shared" si="3"/>
        <v>0.39166666666666677</v>
      </c>
      <c r="L14" s="36">
        <f t="shared" si="3"/>
        <v>0.41250000000000075</v>
      </c>
      <c r="M14" s="36">
        <f t="shared" si="3"/>
        <v>0.43333333333333379</v>
      </c>
      <c r="N14" s="36">
        <f t="shared" si="3"/>
        <v>0.45416666666666677</v>
      </c>
      <c r="O14" s="36">
        <f t="shared" si="3"/>
        <v>0.47500000000000075</v>
      </c>
      <c r="P14" s="36">
        <f t="shared" si="3"/>
        <v>0.49583333333333379</v>
      </c>
      <c r="Q14" s="36">
        <f t="shared" si="3"/>
        <v>0.51666666666666672</v>
      </c>
      <c r="R14" s="36">
        <f t="shared" si="3"/>
        <v>0.53750000000000075</v>
      </c>
      <c r="S14" s="36">
        <f t="shared" si="3"/>
        <v>0.55833333333333379</v>
      </c>
      <c r="T14" s="36">
        <f t="shared" si="3"/>
        <v>0.57916666666666672</v>
      </c>
      <c r="U14" s="36">
        <f t="shared" si="3"/>
        <v>0.60000000000000075</v>
      </c>
      <c r="V14" s="36">
        <f t="shared" si="3"/>
        <v>0.62083333333333379</v>
      </c>
      <c r="W14" s="36">
        <f t="shared" si="3"/>
        <v>0.64166666666666672</v>
      </c>
      <c r="X14" s="36">
        <f t="shared" si="3"/>
        <v>0.66250000000000075</v>
      </c>
      <c r="Y14" s="36">
        <f t="shared" si="3"/>
        <v>0.68333333333333379</v>
      </c>
      <c r="Z14" s="36">
        <f t="shared" si="3"/>
        <v>0.70416666666666772</v>
      </c>
      <c r="AA14" s="36">
        <f t="shared" si="3"/>
        <v>0.72500000000000075</v>
      </c>
      <c r="AB14" s="36">
        <f t="shared" si="3"/>
        <v>0.74583333333333379</v>
      </c>
      <c r="AC14" s="36">
        <f t="shared" si="3"/>
        <v>0.76666666666666772</v>
      </c>
      <c r="AD14" s="36">
        <f t="shared" si="3"/>
        <v>0.78750000000000075</v>
      </c>
      <c r="AE14" s="36">
        <f t="shared" si="3"/>
        <v>0.80833333333333379</v>
      </c>
      <c r="AF14" s="36">
        <f t="shared" si="3"/>
        <v>0.82916666666666772</v>
      </c>
      <c r="AG14" s="36">
        <f t="shared" si="3"/>
        <v>0.85000000000000075</v>
      </c>
      <c r="AH14" s="36">
        <f t="shared" si="3"/>
        <v>0.87083333333333379</v>
      </c>
      <c r="AI14" s="36">
        <f t="shared" si="3"/>
        <v>0.89166666666666772</v>
      </c>
      <c r="AJ14" s="36">
        <f t="shared" si="3"/>
        <v>0.91250000000000075</v>
      </c>
      <c r="AK14" s="36">
        <f t="shared" si="3"/>
        <v>0.93333333333333379</v>
      </c>
      <c r="AL14" s="36">
        <f t="shared" si="3"/>
        <v>0.95416666666666772</v>
      </c>
      <c r="AM14" s="36">
        <f t="shared" si="3"/>
        <v>0.97500000000000075</v>
      </c>
      <c r="AN14" s="36">
        <f t="shared" si="3"/>
        <v>0.99583333333333379</v>
      </c>
      <c r="AO14" s="36">
        <f t="shared" si="3"/>
        <v>1.0166666666666666</v>
      </c>
      <c r="AP14" s="36">
        <f t="shared" si="3"/>
        <v>1.0374999999999999</v>
      </c>
      <c r="AQ14" s="36">
        <f t="shared" si="3"/>
        <v>1.0583333333333333</v>
      </c>
      <c r="AR14" s="36">
        <f t="shared" si="3"/>
        <v>1.0791666666666666</v>
      </c>
      <c r="AS14" s="36">
        <f t="shared" si="3"/>
        <v>1.0999999999999999</v>
      </c>
      <c r="AU14" s="12"/>
      <c r="AV14" s="12"/>
    </row>
    <row r="15" spans="1:49" s="11" customFormat="1" x14ac:dyDescent="0.25">
      <c r="A15" s="13" t="s">
        <v>24</v>
      </c>
      <c r="B15" s="27">
        <v>0.13055555555555554</v>
      </c>
      <c r="C15" s="27">
        <v>0.17222222222222219</v>
      </c>
      <c r="D15" s="36">
        <f t="shared" ref="D15:AS16" si="4">D14+TIME(,3,)</f>
        <v>0.24791666666666665</v>
      </c>
      <c r="E15" s="36">
        <f t="shared" si="4"/>
        <v>0.26874999999999999</v>
      </c>
      <c r="F15" s="36">
        <f t="shared" si="4"/>
        <v>0.28958333333333308</v>
      </c>
      <c r="G15" s="36">
        <f t="shared" si="4"/>
        <v>0.31041666666666712</v>
      </c>
      <c r="H15" s="36">
        <f t="shared" si="4"/>
        <v>0.3312500000000001</v>
      </c>
      <c r="I15" s="36">
        <f t="shared" si="4"/>
        <v>0.35208333333333408</v>
      </c>
      <c r="J15" s="36">
        <f t="shared" si="4"/>
        <v>0.37291666666666712</v>
      </c>
      <c r="K15" s="36">
        <f t="shared" si="4"/>
        <v>0.3937500000000001</v>
      </c>
      <c r="L15" s="36">
        <f t="shared" si="4"/>
        <v>0.41458333333333408</v>
      </c>
      <c r="M15" s="36">
        <f t="shared" si="4"/>
        <v>0.43541666666666712</v>
      </c>
      <c r="N15" s="36">
        <f t="shared" si="4"/>
        <v>0.4562500000000001</v>
      </c>
      <c r="O15" s="36">
        <f t="shared" si="4"/>
        <v>0.47708333333333408</v>
      </c>
      <c r="P15" s="36">
        <f t="shared" si="4"/>
        <v>0.49791666666666712</v>
      </c>
      <c r="Q15" s="36">
        <f t="shared" si="4"/>
        <v>0.51875000000000004</v>
      </c>
      <c r="R15" s="36">
        <f t="shared" si="4"/>
        <v>0.53958333333333408</v>
      </c>
      <c r="S15" s="36">
        <f t="shared" si="4"/>
        <v>0.56041666666666712</v>
      </c>
      <c r="T15" s="36">
        <f t="shared" si="4"/>
        <v>0.58125000000000004</v>
      </c>
      <c r="U15" s="36">
        <f t="shared" si="4"/>
        <v>0.60208333333333408</v>
      </c>
      <c r="V15" s="36">
        <f t="shared" si="4"/>
        <v>0.62291666666666712</v>
      </c>
      <c r="W15" s="36">
        <f t="shared" si="4"/>
        <v>0.64375000000000004</v>
      </c>
      <c r="X15" s="36">
        <f t="shared" si="4"/>
        <v>0.66458333333333408</v>
      </c>
      <c r="Y15" s="36">
        <f t="shared" si="4"/>
        <v>0.68541666666666712</v>
      </c>
      <c r="Z15" s="36">
        <f t="shared" si="4"/>
        <v>0.70625000000000104</v>
      </c>
      <c r="AA15" s="36">
        <f t="shared" si="4"/>
        <v>0.72708333333333408</v>
      </c>
      <c r="AB15" s="36">
        <f t="shared" si="4"/>
        <v>0.74791666666666712</v>
      </c>
      <c r="AC15" s="36">
        <f t="shared" si="4"/>
        <v>0.76875000000000104</v>
      </c>
      <c r="AD15" s="36">
        <f t="shared" si="4"/>
        <v>0.78958333333333408</v>
      </c>
      <c r="AE15" s="36">
        <f t="shared" si="4"/>
        <v>0.81041666666666712</v>
      </c>
      <c r="AF15" s="36">
        <f t="shared" si="4"/>
        <v>0.83125000000000104</v>
      </c>
      <c r="AG15" s="36">
        <f t="shared" si="4"/>
        <v>0.85208333333333408</v>
      </c>
      <c r="AH15" s="36">
        <f t="shared" si="4"/>
        <v>0.87291666666666712</v>
      </c>
      <c r="AI15" s="36">
        <f t="shared" si="4"/>
        <v>0.89375000000000104</v>
      </c>
      <c r="AJ15" s="36">
        <f t="shared" si="4"/>
        <v>0.91458333333333408</v>
      </c>
      <c r="AK15" s="36">
        <f t="shared" si="4"/>
        <v>0.93541666666666712</v>
      </c>
      <c r="AL15" s="36">
        <f t="shared" si="4"/>
        <v>0.95625000000000104</v>
      </c>
      <c r="AM15" s="36">
        <f t="shared" si="4"/>
        <v>0.97708333333333408</v>
      </c>
      <c r="AN15" s="36">
        <f t="shared" si="4"/>
        <v>0.99791666666666712</v>
      </c>
      <c r="AO15" s="36">
        <f t="shared" si="4"/>
        <v>1.01875</v>
      </c>
      <c r="AP15" s="36">
        <f t="shared" si="4"/>
        <v>1.0395833333333333</v>
      </c>
      <c r="AQ15" s="36">
        <f t="shared" si="4"/>
        <v>1.0604166666666668</v>
      </c>
      <c r="AR15" s="36">
        <f t="shared" si="4"/>
        <v>1.08125</v>
      </c>
      <c r="AS15" s="36">
        <f t="shared" si="4"/>
        <v>1.1020833333333333</v>
      </c>
      <c r="AU15" s="12"/>
      <c r="AV15" s="12"/>
    </row>
    <row r="16" spans="1:49" s="11" customFormat="1" x14ac:dyDescent="0.25">
      <c r="A16" s="13" t="s">
        <v>25</v>
      </c>
      <c r="B16" s="27">
        <v>0.13263888888888886</v>
      </c>
      <c r="C16" s="27">
        <v>0.17430555555555552</v>
      </c>
      <c r="D16" s="36">
        <f t="shared" si="4"/>
        <v>0.24999999999999997</v>
      </c>
      <c r="E16" s="36">
        <f t="shared" si="4"/>
        <v>0.27083333333333331</v>
      </c>
      <c r="F16" s="36">
        <f t="shared" si="4"/>
        <v>0.29166666666666641</v>
      </c>
      <c r="G16" s="36">
        <f t="shared" si="4"/>
        <v>0.31250000000000044</v>
      </c>
      <c r="H16" s="36">
        <f t="shared" si="4"/>
        <v>0.33333333333333343</v>
      </c>
      <c r="I16" s="36">
        <f t="shared" si="4"/>
        <v>0.35416666666666741</v>
      </c>
      <c r="J16" s="36">
        <f t="shared" si="4"/>
        <v>0.37500000000000044</v>
      </c>
      <c r="K16" s="36">
        <f t="shared" si="4"/>
        <v>0.39583333333333343</v>
      </c>
      <c r="L16" s="36">
        <f t="shared" si="4"/>
        <v>0.41666666666666741</v>
      </c>
      <c r="M16" s="36">
        <f t="shared" si="4"/>
        <v>0.43750000000000044</v>
      </c>
      <c r="N16" s="36">
        <f t="shared" si="4"/>
        <v>0.45833333333333343</v>
      </c>
      <c r="O16" s="36">
        <f t="shared" si="4"/>
        <v>0.47916666666666741</v>
      </c>
      <c r="P16" s="36">
        <f t="shared" si="4"/>
        <v>0.50000000000000044</v>
      </c>
      <c r="Q16" s="36">
        <f t="shared" si="4"/>
        <v>0.52083333333333337</v>
      </c>
      <c r="R16" s="36">
        <f t="shared" si="4"/>
        <v>0.54166666666666741</v>
      </c>
      <c r="S16" s="36">
        <f t="shared" si="4"/>
        <v>0.56250000000000044</v>
      </c>
      <c r="T16" s="36">
        <f t="shared" si="4"/>
        <v>0.58333333333333337</v>
      </c>
      <c r="U16" s="36">
        <f t="shared" si="4"/>
        <v>0.60416666666666741</v>
      </c>
      <c r="V16" s="36">
        <f t="shared" si="4"/>
        <v>0.62500000000000044</v>
      </c>
      <c r="W16" s="36">
        <f t="shared" si="4"/>
        <v>0.64583333333333337</v>
      </c>
      <c r="X16" s="36">
        <f t="shared" si="4"/>
        <v>0.66666666666666741</v>
      </c>
      <c r="Y16" s="36">
        <f t="shared" si="4"/>
        <v>0.68750000000000044</v>
      </c>
      <c r="Z16" s="36">
        <f t="shared" si="4"/>
        <v>0.70833333333333437</v>
      </c>
      <c r="AA16" s="36">
        <f t="shared" si="4"/>
        <v>0.72916666666666741</v>
      </c>
      <c r="AB16" s="36">
        <f t="shared" si="4"/>
        <v>0.75000000000000044</v>
      </c>
      <c r="AC16" s="36">
        <f t="shared" si="4"/>
        <v>0.77083333333333437</v>
      </c>
      <c r="AD16" s="36">
        <f t="shared" si="4"/>
        <v>0.79166666666666741</v>
      </c>
      <c r="AE16" s="36">
        <f t="shared" si="4"/>
        <v>0.81250000000000044</v>
      </c>
      <c r="AF16" s="36">
        <f t="shared" si="4"/>
        <v>0.83333333333333437</v>
      </c>
      <c r="AG16" s="36">
        <f t="shared" si="4"/>
        <v>0.85416666666666741</v>
      </c>
      <c r="AH16" s="36">
        <f t="shared" si="4"/>
        <v>0.87500000000000044</v>
      </c>
      <c r="AI16" s="36">
        <f t="shared" si="4"/>
        <v>0.89583333333333437</v>
      </c>
      <c r="AJ16" s="36">
        <f t="shared" si="4"/>
        <v>0.91666666666666741</v>
      </c>
      <c r="AK16" s="36">
        <f t="shared" si="4"/>
        <v>0.93750000000000044</v>
      </c>
      <c r="AL16" s="36">
        <f t="shared" si="4"/>
        <v>0.95833333333333437</v>
      </c>
      <c r="AM16" s="36">
        <f t="shared" si="4"/>
        <v>0.97916666666666741</v>
      </c>
      <c r="AN16" s="36">
        <f t="shared" si="4"/>
        <v>1.0000000000000004</v>
      </c>
      <c r="AO16" s="36">
        <f t="shared" si="4"/>
        <v>1.0208333333333335</v>
      </c>
      <c r="AP16" s="36">
        <f t="shared" si="4"/>
        <v>1.0416666666666667</v>
      </c>
      <c r="AQ16" s="36">
        <f t="shared" si="4"/>
        <v>1.0625000000000002</v>
      </c>
      <c r="AR16" s="36">
        <f t="shared" si="4"/>
        <v>1.0833333333333335</v>
      </c>
      <c r="AS16" s="36">
        <f t="shared" si="4"/>
        <v>1.1041666666666667</v>
      </c>
      <c r="AU16" s="12"/>
      <c r="AV16" s="12"/>
    </row>
    <row r="17" spans="1:48" s="11" customFormat="1" x14ac:dyDescent="0.25">
      <c r="A17" s="4" t="s">
        <v>26</v>
      </c>
      <c r="B17" s="27">
        <v>0.13611111111111107</v>
      </c>
      <c r="C17" s="27">
        <v>0.17777777777777773</v>
      </c>
      <c r="D17" s="36">
        <f t="shared" ref="D17:AS17" si="5">D16+TIME(,5,)</f>
        <v>0.25347222222222221</v>
      </c>
      <c r="E17" s="36">
        <f t="shared" si="5"/>
        <v>0.27430555555555552</v>
      </c>
      <c r="F17" s="36">
        <f t="shared" si="5"/>
        <v>0.29513888888888862</v>
      </c>
      <c r="G17" s="36">
        <f t="shared" si="5"/>
        <v>0.31597222222222265</v>
      </c>
      <c r="H17" s="36">
        <f t="shared" si="5"/>
        <v>0.33680555555555564</v>
      </c>
      <c r="I17" s="36">
        <f t="shared" si="5"/>
        <v>0.35763888888888962</v>
      </c>
      <c r="J17" s="36">
        <f t="shared" si="5"/>
        <v>0.37847222222222265</v>
      </c>
      <c r="K17" s="36">
        <f t="shared" si="5"/>
        <v>0.39930555555555564</v>
      </c>
      <c r="L17" s="36">
        <f t="shared" si="5"/>
        <v>0.42013888888888962</v>
      </c>
      <c r="M17" s="36">
        <f t="shared" si="5"/>
        <v>0.44097222222222265</v>
      </c>
      <c r="N17" s="36">
        <f t="shared" si="5"/>
        <v>0.46180555555555564</v>
      </c>
      <c r="O17" s="36">
        <f t="shared" si="5"/>
        <v>0.48263888888888962</v>
      </c>
      <c r="P17" s="36">
        <f t="shared" si="5"/>
        <v>0.50347222222222265</v>
      </c>
      <c r="Q17" s="36">
        <f t="shared" si="5"/>
        <v>0.52430555555555558</v>
      </c>
      <c r="R17" s="36">
        <f t="shared" si="5"/>
        <v>0.54513888888888962</v>
      </c>
      <c r="S17" s="36">
        <f t="shared" si="5"/>
        <v>0.56597222222222265</v>
      </c>
      <c r="T17" s="36">
        <f t="shared" si="5"/>
        <v>0.58680555555555558</v>
      </c>
      <c r="U17" s="36">
        <f t="shared" si="5"/>
        <v>0.60763888888888962</v>
      </c>
      <c r="V17" s="36">
        <f t="shared" si="5"/>
        <v>0.62847222222222265</v>
      </c>
      <c r="W17" s="36">
        <f t="shared" si="5"/>
        <v>0.64930555555555558</v>
      </c>
      <c r="X17" s="36">
        <f t="shared" si="5"/>
        <v>0.67013888888888962</v>
      </c>
      <c r="Y17" s="36">
        <f t="shared" si="5"/>
        <v>0.69097222222222265</v>
      </c>
      <c r="Z17" s="36">
        <f t="shared" si="5"/>
        <v>0.71180555555555658</v>
      </c>
      <c r="AA17" s="36">
        <f t="shared" si="5"/>
        <v>0.73263888888888962</v>
      </c>
      <c r="AB17" s="36">
        <f t="shared" si="5"/>
        <v>0.75347222222222265</v>
      </c>
      <c r="AC17" s="36">
        <f t="shared" si="5"/>
        <v>0.77430555555555658</v>
      </c>
      <c r="AD17" s="36">
        <f t="shared" si="5"/>
        <v>0.79513888888888962</v>
      </c>
      <c r="AE17" s="36">
        <f t="shared" si="5"/>
        <v>0.81597222222222265</v>
      </c>
      <c r="AF17" s="36">
        <f t="shared" si="5"/>
        <v>0.83680555555555658</v>
      </c>
      <c r="AG17" s="36">
        <f t="shared" si="5"/>
        <v>0.85763888888888962</v>
      </c>
      <c r="AH17" s="36">
        <f t="shared" si="5"/>
        <v>0.87847222222222265</v>
      </c>
      <c r="AI17" s="36">
        <f t="shared" si="5"/>
        <v>0.89930555555555658</v>
      </c>
      <c r="AJ17" s="36">
        <f t="shared" si="5"/>
        <v>0.92013888888888962</v>
      </c>
      <c r="AK17" s="36">
        <f t="shared" si="5"/>
        <v>0.94097222222222265</v>
      </c>
      <c r="AL17" s="36">
        <f t="shared" si="5"/>
        <v>0.96180555555555658</v>
      </c>
      <c r="AM17" s="36">
        <f t="shared" si="5"/>
        <v>0.98263888888888962</v>
      </c>
      <c r="AN17" s="36">
        <f t="shared" si="5"/>
        <v>1.0034722222222228</v>
      </c>
      <c r="AO17" s="36">
        <f t="shared" si="5"/>
        <v>1.0243055555555558</v>
      </c>
      <c r="AP17" s="36">
        <f t="shared" si="5"/>
        <v>1.0451388888888891</v>
      </c>
      <c r="AQ17" s="36">
        <f t="shared" si="5"/>
        <v>1.0659722222222225</v>
      </c>
      <c r="AR17" s="36">
        <f t="shared" si="5"/>
        <v>1.0868055555555558</v>
      </c>
      <c r="AS17" s="36">
        <f t="shared" si="5"/>
        <v>1.1076388888888891</v>
      </c>
      <c r="AU17" s="12"/>
      <c r="AV17" s="12"/>
    </row>
  </sheetData>
  <conditionalFormatting sqref="E1:AS1">
    <cfRule type="cellIs" dxfId="25" priority="7" operator="equal">
      <formula>"Wc"</formula>
    </cfRule>
    <cfRule type="cellIs" dxfId="24" priority="8" operator="equal">
      <formula>"Bus"</formula>
    </cfRule>
  </conditionalFormatting>
  <conditionalFormatting sqref="B1:D1 AP1:AS1 X1:AN1">
    <cfRule type="cellIs" dxfId="23" priority="11" operator="equal">
      <formula>"Wc"</formula>
    </cfRule>
    <cfRule type="cellIs" dxfId="22" priority="12" operator="equal">
      <formula>"Bus"</formula>
    </cfRule>
  </conditionalFormatting>
  <conditionalFormatting sqref="AO1">
    <cfRule type="cellIs" dxfId="21" priority="9" operator="equal">
      <formula>"Wc"</formula>
    </cfRule>
    <cfRule type="cellIs" dxfId="20" priority="10" operator="equal">
      <formula>"Bus"</formula>
    </cfRule>
  </conditionalFormatting>
  <conditionalFormatting sqref="B12:D12 AP12:AS12 X12:AN12">
    <cfRule type="cellIs" dxfId="19" priority="5" operator="equal">
      <formula>"Wc"</formula>
    </cfRule>
    <cfRule type="cellIs" dxfId="18" priority="6" operator="equal">
      <formula>"Bus"</formula>
    </cfRule>
  </conditionalFormatting>
  <conditionalFormatting sqref="AO12">
    <cfRule type="cellIs" dxfId="17" priority="3" operator="equal">
      <formula>"Wc"</formula>
    </cfRule>
    <cfRule type="cellIs" dxfId="16" priority="4" operator="equal">
      <formula>"Bus"</formula>
    </cfRule>
  </conditionalFormatting>
  <conditionalFormatting sqref="E12:AS12">
    <cfRule type="cellIs" dxfId="15" priority="1" operator="equal">
      <formula>"Wc"</formula>
    </cfRule>
    <cfRule type="cellIs" dxfId="14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&amp;L&amp;"Arial,Bold"&amp;14TRANSDEV&amp;C&amp;"Arial,Bold"&amp;12Route 44T1:   Berowra - Hornsby&amp;R&amp;"Arial,Bold"&amp;12
&amp;F</oddHeader>
    <oddFooter>&amp;L&amp;"Arial,Bold"COMMERCIAL and CONFIDENTIAL&amp;R&amp;"Arial,Regular"&amp;8File: &amp;A &amp;F 
Printed &amp;D &amp;T 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Q29"/>
  <sheetViews>
    <sheetView tabSelected="1" workbookViewId="0">
      <selection activeCell="D22" sqref="D22"/>
    </sheetView>
  </sheetViews>
  <sheetFormatPr defaultColWidth="9.109375" defaultRowHeight="13.2" x14ac:dyDescent="0.25"/>
  <cols>
    <col min="1" max="1" width="17.33203125" style="46" customWidth="1"/>
    <col min="2" max="169" width="5.6640625" style="46" customWidth="1"/>
    <col min="170" max="170" width="9.109375" style="46"/>
    <col min="171" max="171" width="11" style="46" bestFit="1" customWidth="1"/>
    <col min="172" max="16384" width="9.109375" style="46"/>
  </cols>
  <sheetData>
    <row r="1" spans="1:173" s="48" customFormat="1" ht="13.8" x14ac:dyDescent="0.25">
      <c r="A1" s="6" t="s">
        <v>5</v>
      </c>
      <c r="B1" s="67"/>
      <c r="C1" s="1" t="s">
        <v>32</v>
      </c>
      <c r="D1" s="1" t="s">
        <v>32</v>
      </c>
      <c r="E1" s="1" t="s">
        <v>32</v>
      </c>
      <c r="F1" s="1" t="s">
        <v>0</v>
      </c>
      <c r="G1" s="1" t="s">
        <v>32</v>
      </c>
      <c r="H1" s="1" t="s">
        <v>32</v>
      </c>
      <c r="I1" s="1" t="s">
        <v>32</v>
      </c>
      <c r="J1" s="1" t="s">
        <v>0</v>
      </c>
      <c r="K1" s="1" t="s">
        <v>32</v>
      </c>
      <c r="L1" s="1" t="s">
        <v>32</v>
      </c>
      <c r="M1" s="1" t="s">
        <v>32</v>
      </c>
      <c r="N1" s="1" t="s">
        <v>32</v>
      </c>
      <c r="O1" s="1" t="s">
        <v>32</v>
      </c>
      <c r="P1" s="1" t="s">
        <v>32</v>
      </c>
      <c r="Q1" s="1" t="s">
        <v>32</v>
      </c>
      <c r="R1" s="1" t="s">
        <v>32</v>
      </c>
      <c r="S1" s="1" t="s">
        <v>0</v>
      </c>
      <c r="T1" s="1" t="s">
        <v>32</v>
      </c>
      <c r="U1" s="1" t="s">
        <v>32</v>
      </c>
      <c r="V1" s="1" t="s">
        <v>32</v>
      </c>
      <c r="W1" s="1" t="s">
        <v>0</v>
      </c>
      <c r="X1" s="1" t="s">
        <v>0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P1" s="46"/>
      <c r="FQ1" s="46"/>
    </row>
    <row r="2" spans="1:173" s="23" customFormat="1" ht="12" customHeight="1" x14ac:dyDescent="0.25">
      <c r="A2" s="2" t="s">
        <v>3</v>
      </c>
      <c r="B2" s="2"/>
      <c r="AB2" s="73"/>
      <c r="AD2" s="73"/>
      <c r="AF2" s="73"/>
      <c r="AH2" s="73"/>
      <c r="AJ2" s="73"/>
      <c r="AL2" s="73"/>
      <c r="AN2" s="73"/>
      <c r="AP2" s="73"/>
      <c r="AR2" s="73"/>
      <c r="AT2" s="73"/>
      <c r="AV2" s="73"/>
      <c r="AX2" s="73"/>
      <c r="AZ2" s="73"/>
      <c r="BB2" s="73"/>
      <c r="BD2" s="73"/>
      <c r="BF2" s="73"/>
      <c r="BH2" s="73"/>
      <c r="BJ2" s="73"/>
      <c r="BL2" s="73"/>
      <c r="BN2" s="73"/>
      <c r="BP2" s="73"/>
      <c r="BR2" s="73"/>
      <c r="BT2" s="73"/>
      <c r="BV2" s="73"/>
      <c r="BX2" s="73"/>
      <c r="BZ2" s="73"/>
      <c r="CB2" s="73"/>
      <c r="CD2" s="73"/>
      <c r="CF2" s="73"/>
      <c r="CH2" s="73"/>
      <c r="CI2" s="76"/>
      <c r="CJ2" s="74"/>
      <c r="CK2" s="76"/>
      <c r="CL2" s="74"/>
      <c r="CM2" s="76"/>
      <c r="CN2" s="74"/>
      <c r="CO2" s="76"/>
      <c r="CP2" s="74"/>
      <c r="CQ2" s="76"/>
      <c r="CR2" s="74"/>
      <c r="CS2" s="76"/>
      <c r="CT2" s="74"/>
      <c r="CU2" s="76"/>
      <c r="CV2" s="74"/>
      <c r="CW2" s="76"/>
      <c r="CX2" s="74"/>
      <c r="CY2" s="76"/>
      <c r="CZ2" s="74"/>
      <c r="DA2" s="76"/>
      <c r="DB2" s="74"/>
      <c r="DC2" s="76"/>
      <c r="DD2" s="74"/>
      <c r="DF2" s="74"/>
      <c r="DH2" s="74"/>
      <c r="DN2" s="73"/>
      <c r="DP2" s="73"/>
      <c r="DR2" s="73"/>
      <c r="DT2" s="73"/>
      <c r="DV2" s="73"/>
      <c r="DX2" s="73"/>
      <c r="DZ2" s="73"/>
      <c r="EB2" s="73"/>
      <c r="ED2" s="73"/>
      <c r="EF2" s="73"/>
      <c r="EH2" s="73"/>
      <c r="EJ2" s="73"/>
      <c r="EL2" s="73"/>
      <c r="EO2" s="73"/>
      <c r="EQ2" s="73"/>
      <c r="FP2" s="46"/>
      <c r="FQ2" s="46"/>
    </row>
    <row r="3" spans="1:173" s="23" customFormat="1" ht="12" customHeight="1" x14ac:dyDescent="0.25">
      <c r="A3" s="57" t="s">
        <v>26</v>
      </c>
      <c r="B3" s="36">
        <v>5.1388888888888894E-2</v>
      </c>
      <c r="C3" s="36">
        <v>0.14444444444444446</v>
      </c>
      <c r="D3" s="36">
        <v>0.15486111111111112</v>
      </c>
      <c r="E3" s="36">
        <v>0.16527777777777777</v>
      </c>
      <c r="F3" s="36">
        <v>0.17569444444444443</v>
      </c>
      <c r="G3" s="36">
        <v>0.18055555555555555</v>
      </c>
      <c r="H3" s="36">
        <v>0.18611111111111112</v>
      </c>
      <c r="I3" s="36">
        <v>0.19097222222222224</v>
      </c>
      <c r="J3" s="36">
        <v>0.1965277777777778</v>
      </c>
      <c r="K3" s="36">
        <v>0.20138888888888892</v>
      </c>
      <c r="L3" s="36">
        <v>0.20694444444444449</v>
      </c>
      <c r="M3" s="36">
        <v>0.21180555555555561</v>
      </c>
      <c r="N3" s="36">
        <v>0.21736111111111117</v>
      </c>
      <c r="O3" s="36">
        <v>0.22222222222222229</v>
      </c>
      <c r="P3" s="36">
        <v>0.22777777777777786</v>
      </c>
      <c r="Q3" s="36">
        <v>0.23263888888888898</v>
      </c>
      <c r="R3" s="36">
        <v>0.23819444444444454</v>
      </c>
      <c r="S3" s="36">
        <v>0.24305555555555566</v>
      </c>
      <c r="T3" s="36">
        <v>0.24861111111111123</v>
      </c>
      <c r="U3" s="36">
        <v>0.25347222222222232</v>
      </c>
      <c r="V3" s="36">
        <v>0.25902777777777786</v>
      </c>
      <c r="W3" s="36">
        <v>0.26388888888888895</v>
      </c>
      <c r="X3" s="36">
        <v>0.26944444444444449</v>
      </c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P3" s="52"/>
      <c r="FQ3" s="21"/>
    </row>
    <row r="4" spans="1:173" s="23" customFormat="1" ht="12" customHeight="1" x14ac:dyDescent="0.25">
      <c r="A4" s="58" t="s">
        <v>25</v>
      </c>
      <c r="B4" s="36">
        <f>MOD(B3+TIME(0,5,0),1)</f>
        <v>5.4861111111111117E-2</v>
      </c>
      <c r="C4" s="36">
        <v>0.14791666666666667</v>
      </c>
      <c r="D4" s="36">
        <v>0.15833333333333333</v>
      </c>
      <c r="E4" s="36">
        <v>0.16874999999999998</v>
      </c>
      <c r="F4" s="36">
        <v>0.17916666666666664</v>
      </c>
      <c r="G4" s="36">
        <v>0.18402777777777776</v>
      </c>
      <c r="H4" s="36">
        <v>0.18958333333333333</v>
      </c>
      <c r="I4" s="36">
        <v>0.19444444444444445</v>
      </c>
      <c r="J4" s="36">
        <v>0.2</v>
      </c>
      <c r="K4" s="36">
        <v>0.20486111111111113</v>
      </c>
      <c r="L4" s="36">
        <v>0.2104166666666667</v>
      </c>
      <c r="M4" s="36">
        <v>0.21527777777777782</v>
      </c>
      <c r="N4" s="36">
        <v>0.22083333333333338</v>
      </c>
      <c r="O4" s="36">
        <v>0.2256944444444445</v>
      </c>
      <c r="P4" s="36">
        <v>0.23125000000000007</v>
      </c>
      <c r="Q4" s="36">
        <v>0.23611111111111119</v>
      </c>
      <c r="R4" s="36">
        <v>0.24166666666666675</v>
      </c>
      <c r="S4" s="36">
        <v>0.24652777777777787</v>
      </c>
      <c r="T4" s="36">
        <v>0.25208333333333344</v>
      </c>
      <c r="U4" s="36">
        <v>0.25694444444444453</v>
      </c>
      <c r="V4" s="36">
        <v>0.26250000000000007</v>
      </c>
      <c r="W4" s="36">
        <v>0.26736111111111116</v>
      </c>
      <c r="X4" s="36">
        <v>0.2729166666666667</v>
      </c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P4" s="52"/>
      <c r="FQ4" s="21"/>
    </row>
    <row r="5" spans="1:173" s="23" customFormat="1" ht="12" customHeight="1" x14ac:dyDescent="0.25">
      <c r="A5" s="58" t="s">
        <v>24</v>
      </c>
      <c r="B5" s="36">
        <f>MOD(B4+TIME(0,3,0),1)</f>
        <v>5.694444444444445E-2</v>
      </c>
      <c r="C5" s="36">
        <v>0.15</v>
      </c>
      <c r="D5" s="36">
        <v>0.16041666666666665</v>
      </c>
      <c r="E5" s="36">
        <v>0.17083333333333331</v>
      </c>
      <c r="F5" s="36">
        <v>0.18124999999999997</v>
      </c>
      <c r="G5" s="36">
        <v>0.18611111111111109</v>
      </c>
      <c r="H5" s="36">
        <v>0.19166666666666665</v>
      </c>
      <c r="I5" s="36">
        <v>0.19652777777777777</v>
      </c>
      <c r="J5" s="36">
        <v>0.20208333333333334</v>
      </c>
      <c r="K5" s="36">
        <v>0.20694444444444446</v>
      </c>
      <c r="L5" s="36">
        <v>0.21250000000000002</v>
      </c>
      <c r="M5" s="36">
        <v>0.21736111111111114</v>
      </c>
      <c r="N5" s="36">
        <v>0.22291666666666671</v>
      </c>
      <c r="O5" s="36">
        <v>0.22777777777777783</v>
      </c>
      <c r="P5" s="36">
        <v>0.23333333333333339</v>
      </c>
      <c r="Q5" s="36">
        <v>0.23819444444444451</v>
      </c>
      <c r="R5" s="36">
        <v>0.24375000000000008</v>
      </c>
      <c r="S5" s="36">
        <v>0.2486111111111112</v>
      </c>
      <c r="T5" s="36">
        <v>0.25416666666666676</v>
      </c>
      <c r="U5" s="36">
        <v>0.25902777777777786</v>
      </c>
      <c r="V5" s="36">
        <v>0.26458333333333339</v>
      </c>
      <c r="W5" s="36">
        <v>0.26944444444444449</v>
      </c>
      <c r="X5" s="36">
        <v>0.27500000000000002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P5" s="52"/>
      <c r="FQ5" s="22"/>
    </row>
    <row r="6" spans="1:173" s="23" customFormat="1" ht="12" customHeight="1" x14ac:dyDescent="0.25">
      <c r="A6" s="58" t="s">
        <v>23</v>
      </c>
      <c r="B6" s="36">
        <f>MOD(B5+TIME(0,4,0),1)</f>
        <v>5.9722222222222225E-2</v>
      </c>
      <c r="C6" s="36">
        <v>0.15277777777777776</v>
      </c>
      <c r="D6" s="36">
        <v>0.16319444444444442</v>
      </c>
      <c r="E6" s="36">
        <v>0.17361111111111108</v>
      </c>
      <c r="F6" s="36">
        <v>0.18402777777777773</v>
      </c>
      <c r="G6" s="36">
        <v>0.18888888888888886</v>
      </c>
      <c r="H6" s="36">
        <v>0.19444444444444442</v>
      </c>
      <c r="I6" s="36">
        <v>0.19930555555555554</v>
      </c>
      <c r="J6" s="36">
        <v>0.2048611111111111</v>
      </c>
      <c r="K6" s="36">
        <v>0.20972222222222223</v>
      </c>
      <c r="L6" s="36">
        <v>0.21527777777777779</v>
      </c>
      <c r="M6" s="36">
        <v>0.22013888888888891</v>
      </c>
      <c r="N6" s="36">
        <v>0.22569444444444448</v>
      </c>
      <c r="O6" s="36">
        <v>0.2305555555555556</v>
      </c>
      <c r="P6" s="36">
        <v>0.23611111111111116</v>
      </c>
      <c r="Q6" s="36">
        <v>0.24097222222222228</v>
      </c>
      <c r="R6" s="36">
        <v>0.24652777777777785</v>
      </c>
      <c r="S6" s="36">
        <v>0.25138888888888899</v>
      </c>
      <c r="T6" s="36">
        <v>0.25694444444444453</v>
      </c>
      <c r="U6" s="36">
        <v>0.26180555555555562</v>
      </c>
      <c r="V6" s="36">
        <v>0.26736111111111116</v>
      </c>
      <c r="W6" s="36">
        <v>0.27222222222222225</v>
      </c>
      <c r="X6" s="36">
        <v>0.27777777777777779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P6" s="48"/>
      <c r="FQ6" s="48"/>
    </row>
    <row r="7" spans="1:173" s="23" customFormat="1" ht="12" customHeight="1" x14ac:dyDescent="0.25">
      <c r="A7" s="77" t="s">
        <v>6</v>
      </c>
      <c r="B7" s="36">
        <f>MOD(B6+TIME(0,4,0),1)</f>
        <v>6.25E-2</v>
      </c>
      <c r="C7" s="78">
        <v>0.15555555555555553</v>
      </c>
      <c r="D7" s="78">
        <v>0.16597222222222219</v>
      </c>
      <c r="E7" s="78">
        <v>0.17638888888888885</v>
      </c>
      <c r="F7" s="78">
        <v>0.1868055555555555</v>
      </c>
      <c r="G7" s="78">
        <v>0.19166666666666662</v>
      </c>
      <c r="H7" s="78">
        <v>0.19722222222222219</v>
      </c>
      <c r="I7" s="78">
        <v>0.20208333333333331</v>
      </c>
      <c r="J7" s="78">
        <v>0.20763888888888887</v>
      </c>
      <c r="K7" s="78">
        <v>0.21249999999999999</v>
      </c>
      <c r="L7" s="78">
        <v>0.21805555555555556</v>
      </c>
      <c r="M7" s="78">
        <v>0.22291666666666668</v>
      </c>
      <c r="N7" s="78">
        <v>0.22847222222222224</v>
      </c>
      <c r="O7" s="78">
        <v>0.23333333333333336</v>
      </c>
      <c r="P7" s="78">
        <v>0.23888888888888893</v>
      </c>
      <c r="Q7" s="78">
        <v>0.24375000000000005</v>
      </c>
      <c r="R7" s="78">
        <v>0.24930555555555561</v>
      </c>
      <c r="S7" s="78">
        <v>0.25416666666666676</v>
      </c>
      <c r="T7" s="78">
        <v>0.2597222222222223</v>
      </c>
      <c r="U7" s="78">
        <v>0.26458333333333339</v>
      </c>
      <c r="V7" s="78">
        <v>0.27013888888888893</v>
      </c>
      <c r="W7" s="78">
        <v>0.27500000000000002</v>
      </c>
      <c r="X7" s="78">
        <v>0.28055555555555556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P7" s="75"/>
      <c r="FQ7" s="34"/>
    </row>
    <row r="8" spans="1:173" s="23" customFormat="1" ht="12" customHeight="1" x14ac:dyDescent="0.25">
      <c r="A8" s="58" t="s">
        <v>37</v>
      </c>
      <c r="B8" s="36">
        <f>MOD(B7+TIME(0,3,0),1)</f>
        <v>6.458333333333334E-2</v>
      </c>
      <c r="C8" s="36">
        <v>0.15763888888888886</v>
      </c>
      <c r="D8" s="36">
        <v>0.16805555555555551</v>
      </c>
      <c r="E8" s="36">
        <v>0.17847222222222217</v>
      </c>
      <c r="F8" s="36">
        <v>0.18888888888888883</v>
      </c>
      <c r="G8" s="36">
        <v>0.19374999999999995</v>
      </c>
      <c r="H8" s="36">
        <v>0.19930555555555551</v>
      </c>
      <c r="I8" s="36">
        <v>0.20416666666666664</v>
      </c>
      <c r="J8" s="36">
        <v>0.2097222222222222</v>
      </c>
      <c r="K8" s="36">
        <v>0.21458333333333332</v>
      </c>
      <c r="L8" s="36">
        <v>0.22013888888888888</v>
      </c>
      <c r="M8" s="36">
        <v>0.22500000000000001</v>
      </c>
      <c r="N8" s="36">
        <v>0.23055555555555557</v>
      </c>
      <c r="O8" s="36">
        <v>0.23541666666666669</v>
      </c>
      <c r="P8" s="36">
        <v>0.24097222222222225</v>
      </c>
      <c r="Q8" s="36">
        <v>0.24583333333333338</v>
      </c>
      <c r="R8" s="36">
        <v>0.25138888888888894</v>
      </c>
      <c r="S8" s="36">
        <v>0.25625000000000009</v>
      </c>
      <c r="T8" s="36">
        <v>0.26180555555555562</v>
      </c>
      <c r="U8" s="36">
        <v>0.26666666666666672</v>
      </c>
      <c r="V8" s="36">
        <v>0.27222222222222225</v>
      </c>
      <c r="W8" s="36">
        <v>0.27708333333333335</v>
      </c>
      <c r="X8" s="36">
        <v>0.28263888888888888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</row>
    <row r="9" spans="1:173" s="23" customFormat="1" ht="12" customHeight="1" x14ac:dyDescent="0.25">
      <c r="A9" s="58" t="s">
        <v>41</v>
      </c>
      <c r="B9" s="36">
        <f>MOD(B8+TIME(0,4,0),1)</f>
        <v>6.7361111111111122E-2</v>
      </c>
      <c r="C9" s="36">
        <v>0.16041666666666662</v>
      </c>
      <c r="D9" s="36">
        <v>0.17083333333333328</v>
      </c>
      <c r="E9" s="36">
        <v>0.18124999999999994</v>
      </c>
      <c r="F9" s="36">
        <v>0.1916666666666666</v>
      </c>
      <c r="G9" s="36">
        <v>0.19652777777777772</v>
      </c>
      <c r="H9" s="36">
        <v>0.20208333333333328</v>
      </c>
      <c r="I9" s="36">
        <v>0.2069444444444444</v>
      </c>
      <c r="J9" s="36">
        <v>0.21249999999999997</v>
      </c>
      <c r="K9" s="36">
        <v>0.21736111111111109</v>
      </c>
      <c r="L9" s="36">
        <v>0.22291666666666665</v>
      </c>
      <c r="M9" s="36">
        <v>0.22777777777777777</v>
      </c>
      <c r="N9" s="36">
        <v>0.23333333333333334</v>
      </c>
      <c r="O9" s="36">
        <v>0.23819444444444446</v>
      </c>
      <c r="P9" s="36">
        <v>0.24375000000000002</v>
      </c>
      <c r="Q9" s="36">
        <v>0.24861111111111114</v>
      </c>
      <c r="R9" s="36">
        <v>0.25416666666666671</v>
      </c>
      <c r="S9" s="36">
        <v>0.25902777777777786</v>
      </c>
      <c r="T9" s="36">
        <v>0.26458333333333339</v>
      </c>
      <c r="U9" s="36">
        <v>0.26944444444444449</v>
      </c>
      <c r="V9" s="36">
        <v>0.27500000000000002</v>
      </c>
      <c r="W9" s="36">
        <v>0.27986111111111112</v>
      </c>
      <c r="X9" s="36">
        <v>0.28541666666666665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</row>
    <row r="10" spans="1:173" s="23" customFormat="1" ht="12" customHeight="1" x14ac:dyDescent="0.25">
      <c r="A10" s="58" t="s">
        <v>38</v>
      </c>
      <c r="B10" s="36">
        <f>MOD(B9+TIME(0,5,0),1)</f>
        <v>7.0833333333333345E-2</v>
      </c>
      <c r="C10" s="36">
        <v>0.16388888888888883</v>
      </c>
      <c r="D10" s="36">
        <v>0.17430555555555549</v>
      </c>
      <c r="E10" s="36">
        <v>0.18472222222222215</v>
      </c>
      <c r="F10" s="36">
        <v>0.19513888888888881</v>
      </c>
      <c r="G10" s="36">
        <v>0.19999999999999993</v>
      </c>
      <c r="H10" s="36">
        <v>0.20555555555555549</v>
      </c>
      <c r="I10" s="36">
        <v>0.21041666666666661</v>
      </c>
      <c r="J10" s="36">
        <v>0.21597222222222218</v>
      </c>
      <c r="K10" s="36">
        <v>0.2208333333333333</v>
      </c>
      <c r="L10" s="36">
        <v>0.22638888888888886</v>
      </c>
      <c r="M10" s="36">
        <v>0.23124999999999998</v>
      </c>
      <c r="N10" s="36">
        <v>0.23680555555555555</v>
      </c>
      <c r="O10" s="36">
        <v>0.24166666666666667</v>
      </c>
      <c r="P10" s="36">
        <v>0.24722222222222223</v>
      </c>
      <c r="Q10" s="36">
        <v>0.25208333333333338</v>
      </c>
      <c r="R10" s="36">
        <v>0.25763888888888892</v>
      </c>
      <c r="S10" s="36">
        <v>0.26250000000000007</v>
      </c>
      <c r="T10" s="36">
        <v>0.2680555555555556</v>
      </c>
      <c r="U10" s="36">
        <v>0.2729166666666667</v>
      </c>
      <c r="V10" s="36">
        <v>0.27847222222222223</v>
      </c>
      <c r="W10" s="36">
        <v>0.28333333333333333</v>
      </c>
      <c r="X10" s="36">
        <v>0.28888888888888886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P10" s="5"/>
      <c r="FQ10" s="5"/>
    </row>
    <row r="11" spans="1:173" s="23" customFormat="1" ht="12" customHeight="1" x14ac:dyDescent="0.25">
      <c r="A11" s="58" t="s">
        <v>42</v>
      </c>
      <c r="B11" s="36">
        <f>MOD(B10+TIME(0,5,0),1)</f>
        <v>7.4305555555555569E-2</v>
      </c>
      <c r="C11" s="36">
        <v>0.16736111111111104</v>
      </c>
      <c r="D11" s="36">
        <v>0.1777777777777777</v>
      </c>
      <c r="E11" s="36">
        <v>0.18819444444444436</v>
      </c>
      <c r="F11" s="36">
        <v>0.19861111111111102</v>
      </c>
      <c r="G11" s="36">
        <v>0.20347222222222214</v>
      </c>
      <c r="H11" s="36">
        <v>0.2090277777777777</v>
      </c>
      <c r="I11" s="36">
        <v>0.21388888888888882</v>
      </c>
      <c r="J11" s="36">
        <v>0.21944444444444439</v>
      </c>
      <c r="K11" s="36">
        <v>0.22430555555555551</v>
      </c>
      <c r="L11" s="36">
        <v>0.22986111111111107</v>
      </c>
      <c r="M11" s="36">
        <v>0.23472222222222219</v>
      </c>
      <c r="N11" s="36">
        <v>0.24027777777777776</v>
      </c>
      <c r="O11" s="36">
        <v>0.24513888888888888</v>
      </c>
      <c r="P11" s="36">
        <v>0.25069444444444444</v>
      </c>
      <c r="Q11" s="36">
        <v>0.25555555555555559</v>
      </c>
      <c r="R11" s="36">
        <v>0.26111111111111113</v>
      </c>
      <c r="S11" s="36">
        <v>0.26597222222222228</v>
      </c>
      <c r="T11" s="36">
        <v>0.27152777777777781</v>
      </c>
      <c r="U11" s="36">
        <v>0.27638888888888891</v>
      </c>
      <c r="V11" s="36">
        <v>0.28194444444444444</v>
      </c>
      <c r="W11" s="36">
        <v>0.28680555555555554</v>
      </c>
      <c r="X11" s="36">
        <v>0.29236111111111107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P11" s="5"/>
      <c r="FQ11" s="5"/>
    </row>
    <row r="12" spans="1:173" s="23" customFormat="1" ht="12" customHeight="1" x14ac:dyDescent="0.25">
      <c r="A12" s="58" t="s">
        <v>39</v>
      </c>
      <c r="B12" s="36">
        <f>MOD(B11+TIME(0,5,0),1)</f>
        <v>7.7777777777777793E-2</v>
      </c>
      <c r="C12" s="36">
        <v>0.17083333333333325</v>
      </c>
      <c r="D12" s="36">
        <v>0.18124999999999991</v>
      </c>
      <c r="E12" s="36">
        <v>0.19166666666666657</v>
      </c>
      <c r="F12" s="36">
        <v>0.20208333333333323</v>
      </c>
      <c r="G12" s="36">
        <v>0.20694444444444435</v>
      </c>
      <c r="H12" s="36">
        <v>0.21249999999999991</v>
      </c>
      <c r="I12" s="36">
        <v>0.21736111111111103</v>
      </c>
      <c r="J12" s="36">
        <v>0.2229166666666666</v>
      </c>
      <c r="K12" s="36">
        <v>0.22777777777777772</v>
      </c>
      <c r="L12" s="36">
        <v>0.23333333333333328</v>
      </c>
      <c r="M12" s="36">
        <v>0.2381944444444444</v>
      </c>
      <c r="N12" s="36">
        <v>0.24374999999999997</v>
      </c>
      <c r="O12" s="36">
        <v>0.24861111111111109</v>
      </c>
      <c r="P12" s="36">
        <v>0.25416666666666665</v>
      </c>
      <c r="Q12" s="36">
        <v>0.2590277777777778</v>
      </c>
      <c r="R12" s="36">
        <v>0.26458333333333334</v>
      </c>
      <c r="S12" s="36">
        <v>0.26944444444444449</v>
      </c>
      <c r="T12" s="36">
        <v>0.27500000000000002</v>
      </c>
      <c r="U12" s="36">
        <v>0.27986111111111112</v>
      </c>
      <c r="V12" s="36">
        <v>0.28541666666666665</v>
      </c>
      <c r="W12" s="36">
        <v>0.29027777777777775</v>
      </c>
      <c r="X12" s="36">
        <v>0.29583333333333328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</row>
    <row r="13" spans="1:173" s="23" customFormat="1" ht="12" customHeight="1" x14ac:dyDescent="0.25">
      <c r="A13" s="57" t="s">
        <v>40</v>
      </c>
      <c r="B13" s="36">
        <f>MOD(B12+TIME(0,7,0),1)</f>
        <v>8.2638888888888901E-2</v>
      </c>
      <c r="C13" s="36">
        <v>0.17291666666666658</v>
      </c>
      <c r="D13" s="36">
        <v>0.18333333333333324</v>
      </c>
      <c r="E13" s="36">
        <v>0.19374999999999989</v>
      </c>
      <c r="F13" s="36">
        <v>0.20416666666666655</v>
      </c>
      <c r="G13" s="36">
        <v>0.20902777777777767</v>
      </c>
      <c r="H13" s="36">
        <v>0.21458333333333324</v>
      </c>
      <c r="I13" s="36">
        <v>0.21944444444444436</v>
      </c>
      <c r="J13" s="36">
        <v>0.22499999999999992</v>
      </c>
      <c r="K13" s="36">
        <v>0.22986111111111104</v>
      </c>
      <c r="L13" s="36">
        <v>0.23541666666666661</v>
      </c>
      <c r="M13" s="36">
        <v>0.24027777777777773</v>
      </c>
      <c r="N13" s="36">
        <v>0.24583333333333329</v>
      </c>
      <c r="O13" s="36">
        <v>0.25069444444444444</v>
      </c>
      <c r="P13" s="36">
        <v>0.25624999999999998</v>
      </c>
      <c r="Q13" s="36">
        <v>0.26111111111111113</v>
      </c>
      <c r="R13" s="36">
        <v>0.26666666666666666</v>
      </c>
      <c r="S13" s="36">
        <v>0.27152777777777781</v>
      </c>
      <c r="T13" s="36">
        <v>0.27708333333333335</v>
      </c>
      <c r="U13" s="36">
        <v>0.28194444444444444</v>
      </c>
      <c r="V13" s="36">
        <v>0.28749999999999998</v>
      </c>
      <c r="W13" s="36">
        <v>0.29236111111111107</v>
      </c>
      <c r="X13" s="36">
        <v>0.29791666666666661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</row>
    <row r="14" spans="1:173" s="23" customFormat="1" ht="12" customHeight="1" x14ac:dyDescent="0.25">
      <c r="A14" s="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</row>
    <row r="15" spans="1:173" s="23" customFormat="1" ht="12" customHeight="1" x14ac:dyDescent="0.25">
      <c r="A15" s="7"/>
      <c r="B15" s="36"/>
      <c r="C15" s="36"/>
      <c r="D15" s="36">
        <v>5.2777777777777778E-2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</row>
    <row r="16" spans="1:173" s="23" customFormat="1" ht="12" customHeight="1" x14ac:dyDescent="0.25">
      <c r="A16" s="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</row>
    <row r="17" spans="1:170" s="23" customFormat="1" ht="12" customHeight="1" x14ac:dyDescent="0.25">
      <c r="A17" s="2" t="s">
        <v>4</v>
      </c>
      <c r="B17" s="2"/>
      <c r="C17" s="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</row>
    <row r="18" spans="1:170" s="23" customFormat="1" ht="12" customHeight="1" x14ac:dyDescent="0.25">
      <c r="A18" s="6" t="s">
        <v>5</v>
      </c>
      <c r="B18" s="1" t="s">
        <v>32</v>
      </c>
      <c r="C18" s="1" t="s">
        <v>32</v>
      </c>
      <c r="D18" s="1" t="s">
        <v>32</v>
      </c>
      <c r="E18" s="1" t="s">
        <v>32</v>
      </c>
      <c r="F18" s="1" t="s">
        <v>0</v>
      </c>
      <c r="G18" s="1" t="s">
        <v>0</v>
      </c>
      <c r="H18" s="60" t="s">
        <v>32</v>
      </c>
      <c r="I18" s="1" t="s">
        <v>32</v>
      </c>
      <c r="J18" s="1" t="s">
        <v>32</v>
      </c>
      <c r="K18" s="1" t="s">
        <v>32</v>
      </c>
      <c r="L18" s="1" t="s">
        <v>32</v>
      </c>
      <c r="M18" s="1" t="s">
        <v>32</v>
      </c>
      <c r="N18" s="1" t="s">
        <v>32</v>
      </c>
      <c r="O18" s="1" t="s">
        <v>0</v>
      </c>
      <c r="P18" s="1" t="s">
        <v>32</v>
      </c>
      <c r="Q18" s="1" t="s">
        <v>32</v>
      </c>
      <c r="R18" s="1" t="s">
        <v>32</v>
      </c>
      <c r="S18" s="1" t="s"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70" s="5" customFormat="1" ht="12" customHeight="1" x14ac:dyDescent="0.25">
      <c r="A19" s="57" t="s">
        <v>40</v>
      </c>
      <c r="B19" s="36">
        <v>4.1666666666666664E-2</v>
      </c>
      <c r="C19" s="36">
        <v>5.2083333333333336E-2</v>
      </c>
      <c r="D19" s="36">
        <v>6.25E-2</v>
      </c>
      <c r="E19" s="36">
        <v>7.2916666666666671E-2</v>
      </c>
      <c r="F19" s="36">
        <v>8.3333333333333329E-2</v>
      </c>
      <c r="G19" s="36">
        <v>9.375E-2</v>
      </c>
      <c r="H19" s="79">
        <v>0.23958333333333337</v>
      </c>
      <c r="I19" s="36">
        <v>0.24444444444444449</v>
      </c>
      <c r="J19" s="36">
        <v>0.25000000000000006</v>
      </c>
      <c r="K19" s="36">
        <v>0.25486111111111115</v>
      </c>
      <c r="L19" s="36">
        <v>0.26041666666666669</v>
      </c>
      <c r="M19" s="36">
        <v>0.26527777777777778</v>
      </c>
      <c r="N19" s="36">
        <v>0.27083333333333331</v>
      </c>
      <c r="O19" s="36">
        <v>0.27569444444444441</v>
      </c>
      <c r="P19" s="36">
        <v>0.28124999999999994</v>
      </c>
      <c r="Q19" s="36">
        <v>0.28611111111111104</v>
      </c>
      <c r="R19" s="36">
        <v>0.29166666666666657</v>
      </c>
      <c r="S19" s="36">
        <v>0.29652777777777767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</row>
    <row r="20" spans="1:170" s="5" customFormat="1" ht="12" customHeight="1" x14ac:dyDescent="0.25">
      <c r="A20" s="58" t="s">
        <v>39</v>
      </c>
      <c r="B20" s="36">
        <f>MOD(B19+TIME(0,4,0),1)</f>
        <v>4.4444444444444439E-2</v>
      </c>
      <c r="C20" s="36">
        <f>MOD(C19+TIME(0,4,0),1)</f>
        <v>5.486111111111111E-2</v>
      </c>
      <c r="D20" s="36">
        <f>MOD(D19+TIME(0,4,0),1)</f>
        <v>6.5277777777777782E-2</v>
      </c>
      <c r="E20" s="36">
        <f>MOD(E19+TIME(0,4,0),1)</f>
        <v>7.5694444444444453E-2</v>
      </c>
      <c r="F20" s="36">
        <f>MOD(F19+TIME(0,4,0),1)</f>
        <v>8.611111111111111E-2</v>
      </c>
      <c r="G20" s="36">
        <f>MOD(G19+TIME(0,4,0),1)</f>
        <v>9.6527777777777782E-2</v>
      </c>
      <c r="H20" s="79">
        <v>0.24236111111111114</v>
      </c>
      <c r="I20" s="36">
        <v>0.24722222222222226</v>
      </c>
      <c r="J20" s="36">
        <v>0.25277777777777782</v>
      </c>
      <c r="K20" s="36">
        <v>0.25763888888888892</v>
      </c>
      <c r="L20" s="36">
        <v>0.26319444444444445</v>
      </c>
      <c r="M20" s="36">
        <v>0.26805555555555555</v>
      </c>
      <c r="N20" s="36">
        <v>0.27361111111111108</v>
      </c>
      <c r="O20" s="36">
        <v>0.27847222222222218</v>
      </c>
      <c r="P20" s="36">
        <v>0.28402777777777771</v>
      </c>
      <c r="Q20" s="36">
        <v>0.28888888888888881</v>
      </c>
      <c r="R20" s="36">
        <v>0.29444444444444434</v>
      </c>
      <c r="S20" s="36">
        <v>0.29930555555555544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</row>
    <row r="21" spans="1:170" s="5" customFormat="1" ht="12" customHeight="1" x14ac:dyDescent="0.25">
      <c r="A21" s="58" t="s">
        <v>42</v>
      </c>
      <c r="B21" s="36">
        <f>MOD(B20+TIME(0,5,0),1)</f>
        <v>4.7916666666666663E-2</v>
      </c>
      <c r="C21" s="36">
        <f>MOD(C20+TIME(0,5,0),1)</f>
        <v>5.8333333333333334E-2</v>
      </c>
      <c r="D21" s="36">
        <f>MOD(D20+TIME(0,5,0),1)</f>
        <v>6.8750000000000006E-2</v>
      </c>
      <c r="E21" s="36">
        <f>MOD(E20+TIME(0,5,0),1)</f>
        <v>7.9166666666666677E-2</v>
      </c>
      <c r="F21" s="36">
        <f>MOD(F20+TIME(0,5,0),1)</f>
        <v>8.9583333333333334E-2</v>
      </c>
      <c r="G21" s="36">
        <f>MOD(G20+TIME(0,5,0),1)</f>
        <v>0.1</v>
      </c>
      <c r="H21" s="79">
        <v>0.24583333333333335</v>
      </c>
      <c r="I21" s="36">
        <v>0.2506944444444445</v>
      </c>
      <c r="J21" s="36">
        <v>0.25625000000000003</v>
      </c>
      <c r="K21" s="36">
        <v>0.26111111111111113</v>
      </c>
      <c r="L21" s="36">
        <v>0.26666666666666666</v>
      </c>
      <c r="M21" s="36">
        <v>0.27152777777777776</v>
      </c>
      <c r="N21" s="36">
        <v>0.27708333333333329</v>
      </c>
      <c r="O21" s="36">
        <v>0.28194444444444439</v>
      </c>
      <c r="P21" s="36">
        <v>0.28749999999999992</v>
      </c>
      <c r="Q21" s="36">
        <v>0.29236111111111102</v>
      </c>
      <c r="R21" s="36">
        <v>0.29791666666666655</v>
      </c>
      <c r="S21" s="36">
        <v>0.30277777777777765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</row>
    <row r="22" spans="1:170" s="5" customFormat="1" ht="12" customHeight="1" x14ac:dyDescent="0.25">
      <c r="A22" s="58" t="s">
        <v>38</v>
      </c>
      <c r="B22" s="36">
        <f>MOD(B21+TIME(0,5,0),1)</f>
        <v>5.1388888888888887E-2</v>
      </c>
      <c r="C22" s="36">
        <f>MOD(C21+TIME(0,5,0),1)</f>
        <v>6.1805555555555558E-2</v>
      </c>
      <c r="D22" s="36">
        <f>MOD(D21+TIME(0,5,0),1)</f>
        <v>7.2222222222222229E-2</v>
      </c>
      <c r="E22" s="36">
        <f>MOD(E21+TIME(0,5,0),1)</f>
        <v>8.2638888888888901E-2</v>
      </c>
      <c r="F22" s="36">
        <f>MOD(F21+TIME(0,5,0),1)</f>
        <v>9.3055555555555558E-2</v>
      </c>
      <c r="G22" s="36">
        <f>MOD(G21+TIME(0,5,0),1)</f>
        <v>0.10347222222222223</v>
      </c>
      <c r="H22" s="79">
        <v>0.24930555555555556</v>
      </c>
      <c r="I22" s="36">
        <v>0.25416666666666671</v>
      </c>
      <c r="J22" s="36">
        <v>0.25972222222222224</v>
      </c>
      <c r="K22" s="36">
        <v>0.26458333333333334</v>
      </c>
      <c r="L22" s="36">
        <v>0.27013888888888887</v>
      </c>
      <c r="M22" s="36">
        <v>0.27499999999999997</v>
      </c>
      <c r="N22" s="36">
        <v>0.2805555555555555</v>
      </c>
      <c r="O22" s="36">
        <v>0.2854166666666666</v>
      </c>
      <c r="P22" s="36">
        <v>0.29097222222222213</v>
      </c>
      <c r="Q22" s="36">
        <v>0.29583333333333323</v>
      </c>
      <c r="R22" s="36">
        <v>0.30138888888888876</v>
      </c>
      <c r="S22" s="36">
        <v>0.30624999999999986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</row>
    <row r="23" spans="1:170" s="5" customFormat="1" ht="12" customHeight="1" x14ac:dyDescent="0.25">
      <c r="A23" s="58" t="s">
        <v>41</v>
      </c>
      <c r="B23" s="36">
        <f>MOD(B22+TIME(0,5,0),1)</f>
        <v>5.486111111111111E-2</v>
      </c>
      <c r="C23" s="36">
        <f>MOD(C22+TIME(0,5,0),1)</f>
        <v>6.5277777777777782E-2</v>
      </c>
      <c r="D23" s="36">
        <f>MOD(D22+TIME(0,5,0),1)</f>
        <v>7.5694444444444453E-2</v>
      </c>
      <c r="E23" s="36">
        <f>MOD(E22+TIME(0,5,0),1)</f>
        <v>8.6111111111111124E-2</v>
      </c>
      <c r="F23" s="36">
        <f>MOD(F22+TIME(0,5,0),1)</f>
        <v>9.6527777777777782E-2</v>
      </c>
      <c r="G23" s="36">
        <f>MOD(G22+TIME(0,5,0),1)</f>
        <v>0.10694444444444445</v>
      </c>
      <c r="H23" s="79">
        <v>0.25277777777777777</v>
      </c>
      <c r="I23" s="36">
        <v>0.25763888888888892</v>
      </c>
      <c r="J23" s="36">
        <v>0.26319444444444445</v>
      </c>
      <c r="K23" s="36">
        <v>0.26805555555555555</v>
      </c>
      <c r="L23" s="36">
        <v>0.27361111111111108</v>
      </c>
      <c r="M23" s="36">
        <v>0.27847222222222218</v>
      </c>
      <c r="N23" s="36">
        <v>0.28402777777777771</v>
      </c>
      <c r="O23" s="36">
        <v>0.28888888888888881</v>
      </c>
      <c r="P23" s="36">
        <v>0.29444444444444434</v>
      </c>
      <c r="Q23" s="36">
        <v>0.29930555555555544</v>
      </c>
      <c r="R23" s="36">
        <v>0.30486111111111097</v>
      </c>
      <c r="S23" s="36">
        <v>0.30972222222222207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</row>
    <row r="24" spans="1:170" s="5" customFormat="1" ht="12" customHeight="1" x14ac:dyDescent="0.25">
      <c r="A24" s="58" t="s">
        <v>37</v>
      </c>
      <c r="B24" s="36">
        <f>MOD(B23+TIME(0,4,0),1)</f>
        <v>5.7638888888888885E-2</v>
      </c>
      <c r="C24" s="36">
        <f>MOD(C23+TIME(0,4,0),1)</f>
        <v>6.8055555555555564E-2</v>
      </c>
      <c r="D24" s="36">
        <f>MOD(D23+TIME(0,4,0),1)</f>
        <v>7.8472222222222235E-2</v>
      </c>
      <c r="E24" s="36">
        <f>MOD(E23+TIME(0,4,0),1)</f>
        <v>8.8888888888888906E-2</v>
      </c>
      <c r="F24" s="36">
        <f>MOD(F23+TIME(0,4,0),1)</f>
        <v>9.9305555555555564E-2</v>
      </c>
      <c r="G24" s="36">
        <f>MOD(G23+TIME(0,4,0),1)</f>
        <v>0.10972222222222223</v>
      </c>
      <c r="H24" s="79">
        <v>0.25555555555555554</v>
      </c>
      <c r="I24" s="36">
        <v>0.26041666666666669</v>
      </c>
      <c r="J24" s="36">
        <v>0.26597222222222222</v>
      </c>
      <c r="K24" s="36">
        <v>0.27083333333333331</v>
      </c>
      <c r="L24" s="36">
        <v>0.27638888888888885</v>
      </c>
      <c r="M24" s="36">
        <v>0.28124999999999994</v>
      </c>
      <c r="N24" s="36">
        <v>0.28680555555555548</v>
      </c>
      <c r="O24" s="36">
        <v>0.29166666666666657</v>
      </c>
      <c r="P24" s="36">
        <v>0.29722222222222211</v>
      </c>
      <c r="Q24" s="36">
        <v>0.3020833333333332</v>
      </c>
      <c r="R24" s="36">
        <v>0.30763888888888874</v>
      </c>
      <c r="S24" s="36">
        <v>0.31249999999999983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</row>
    <row r="25" spans="1:170" s="5" customFormat="1" ht="12" customHeight="1" x14ac:dyDescent="0.25">
      <c r="A25" s="77" t="s">
        <v>6</v>
      </c>
      <c r="B25" s="36">
        <f>MOD(B24+TIME(0,3,0),1)</f>
        <v>5.9722222222222218E-2</v>
      </c>
      <c r="C25" s="36">
        <f>MOD(C24+TIME(0,3,0),1)</f>
        <v>7.0138888888888903E-2</v>
      </c>
      <c r="D25" s="36">
        <f>MOD(D24+TIME(0,3,0),1)</f>
        <v>8.0555555555555575E-2</v>
      </c>
      <c r="E25" s="36">
        <f>MOD(E24+TIME(0,3,0),1)</f>
        <v>9.0972222222222246E-2</v>
      </c>
      <c r="F25" s="36">
        <f>MOD(F24+TIME(0,3,0),1)</f>
        <v>0.1013888888888889</v>
      </c>
      <c r="G25" s="36">
        <f>MOD(G24+TIME(0,3,0),1)</f>
        <v>0.11180555555555557</v>
      </c>
      <c r="H25" s="80">
        <v>0.25763888888888886</v>
      </c>
      <c r="I25" s="78">
        <v>0.26250000000000001</v>
      </c>
      <c r="J25" s="78">
        <v>0.26805555555555555</v>
      </c>
      <c r="K25" s="78">
        <v>0.27291666666666664</v>
      </c>
      <c r="L25" s="78">
        <v>0.27847222222222218</v>
      </c>
      <c r="M25" s="78">
        <v>0.28333333333333327</v>
      </c>
      <c r="N25" s="78">
        <v>0.28888888888888881</v>
      </c>
      <c r="O25" s="78">
        <v>0.2937499999999999</v>
      </c>
      <c r="P25" s="78">
        <v>0.29930555555555544</v>
      </c>
      <c r="Q25" s="78">
        <v>0.30416666666666653</v>
      </c>
      <c r="R25" s="78">
        <v>0.30972222222222207</v>
      </c>
      <c r="S25" s="78">
        <v>0.31458333333333316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</row>
    <row r="26" spans="1:170" s="5" customFormat="1" x14ac:dyDescent="0.25">
      <c r="A26" s="58" t="s">
        <v>23</v>
      </c>
      <c r="B26" s="36">
        <f>MOD(B25+TIME(0,4,0),1)</f>
        <v>6.2499999999999993E-2</v>
      </c>
      <c r="C26" s="36">
        <f>MOD(C25+TIME(0,4,0),1)</f>
        <v>7.2916666666666685E-2</v>
      </c>
      <c r="D26" s="36">
        <f>MOD(D25+TIME(0,4,0),1)</f>
        <v>8.3333333333333356E-2</v>
      </c>
      <c r="E26" s="36">
        <f>MOD(E25+TIME(0,4,0),1)</f>
        <v>9.3750000000000028E-2</v>
      </c>
      <c r="F26" s="36">
        <f>MOD(F25+TIME(0,4,0),1)</f>
        <v>0.10416666666666669</v>
      </c>
      <c r="G26" s="36">
        <f>MOD(G25+TIME(0,4,0),1)</f>
        <v>0.11458333333333336</v>
      </c>
      <c r="H26" s="79">
        <v>0.26041666666666663</v>
      </c>
      <c r="I26" s="36">
        <v>0.26527777777777778</v>
      </c>
      <c r="J26" s="36">
        <v>0.27083333333333331</v>
      </c>
      <c r="K26" s="36">
        <v>0.27569444444444441</v>
      </c>
      <c r="L26" s="36">
        <v>0.28124999999999994</v>
      </c>
      <c r="M26" s="36">
        <v>0.28611111111111104</v>
      </c>
      <c r="N26" s="36">
        <v>0.29166666666666657</v>
      </c>
      <c r="O26" s="36">
        <v>0.29652777777777767</v>
      </c>
      <c r="P26" s="36">
        <v>0.3020833333333332</v>
      </c>
      <c r="Q26" s="36">
        <v>0.3069444444444443</v>
      </c>
      <c r="R26" s="36">
        <v>0.31249999999999983</v>
      </c>
      <c r="S26" s="36">
        <v>0.31736111111111093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</row>
    <row r="27" spans="1:170" s="5" customFormat="1" x14ac:dyDescent="0.25">
      <c r="A27" s="58" t="s">
        <v>24</v>
      </c>
      <c r="B27" s="36">
        <f>MOD(B26+TIME(0,4,0),1)</f>
        <v>6.5277777777777768E-2</v>
      </c>
      <c r="C27" s="36">
        <f>MOD(C26+TIME(0,4,0),1)</f>
        <v>7.5694444444444467E-2</v>
      </c>
      <c r="D27" s="36">
        <f>MOD(D26+TIME(0,4,0),1)</f>
        <v>8.6111111111111138E-2</v>
      </c>
      <c r="E27" s="36">
        <f>MOD(E26+TIME(0,4,0),1)</f>
        <v>9.652777777777781E-2</v>
      </c>
      <c r="F27" s="36">
        <f>MOD(F26+TIME(0,4,0),1)</f>
        <v>0.10694444444444447</v>
      </c>
      <c r="G27" s="36">
        <f>MOD(G26+TIME(0,4,0),1)</f>
        <v>0.11736111111111114</v>
      </c>
      <c r="H27" s="79">
        <v>0.2631944444444444</v>
      </c>
      <c r="I27" s="36">
        <v>0.26805555555555555</v>
      </c>
      <c r="J27" s="36">
        <v>0.27361111111111108</v>
      </c>
      <c r="K27" s="36">
        <v>0.27847222222222218</v>
      </c>
      <c r="L27" s="36">
        <v>0.28402777777777771</v>
      </c>
      <c r="M27" s="36">
        <v>0.28888888888888881</v>
      </c>
      <c r="N27" s="36">
        <v>0.29444444444444434</v>
      </c>
      <c r="O27" s="36">
        <v>0.29930555555555544</v>
      </c>
      <c r="P27" s="36">
        <v>0.30486111111111097</v>
      </c>
      <c r="Q27" s="36">
        <v>0.30972222222222207</v>
      </c>
      <c r="R27" s="36">
        <v>0.3152777777777776</v>
      </c>
      <c r="S27" s="36">
        <v>0.3201388888888887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</row>
    <row r="28" spans="1:170" s="5" customFormat="1" x14ac:dyDescent="0.25">
      <c r="A28" s="58" t="s">
        <v>25</v>
      </c>
      <c r="B28" s="36">
        <f>MOD(B27+TIME(0,3,0),1)</f>
        <v>6.7361111111111108E-2</v>
      </c>
      <c r="C28" s="36">
        <f>MOD(C27+TIME(0,3,0),1)</f>
        <v>7.7777777777777807E-2</v>
      </c>
      <c r="D28" s="36">
        <f>MOD(D27+TIME(0,3,0),1)</f>
        <v>8.8194444444444478E-2</v>
      </c>
      <c r="E28" s="36">
        <f>MOD(E27+TIME(0,3,0),1)</f>
        <v>9.8611111111111149E-2</v>
      </c>
      <c r="F28" s="36">
        <f>MOD(F27+TIME(0,3,0),1)</f>
        <v>0.10902777777777781</v>
      </c>
      <c r="G28" s="36">
        <f>MOD(G27+TIME(0,3,0),1)</f>
        <v>0.11944444444444448</v>
      </c>
      <c r="H28" s="79">
        <v>0.26527777777777772</v>
      </c>
      <c r="I28" s="36">
        <v>0.27013888888888887</v>
      </c>
      <c r="J28" s="36">
        <v>0.27569444444444441</v>
      </c>
      <c r="K28" s="36">
        <v>0.2805555555555555</v>
      </c>
      <c r="L28" s="36">
        <v>0.28611111111111104</v>
      </c>
      <c r="M28" s="36">
        <v>0.29097222222222213</v>
      </c>
      <c r="N28" s="36">
        <v>0.29652777777777767</v>
      </c>
      <c r="O28" s="36">
        <v>0.30138888888888876</v>
      </c>
      <c r="P28" s="36">
        <v>0.3069444444444443</v>
      </c>
      <c r="Q28" s="36">
        <v>0.31180555555555539</v>
      </c>
      <c r="R28" s="36">
        <v>0.31736111111111093</v>
      </c>
      <c r="S28" s="36">
        <v>0.32222222222222202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70" s="5" customFormat="1" x14ac:dyDescent="0.25">
      <c r="A29" s="57" t="s">
        <v>26</v>
      </c>
      <c r="B29" s="36">
        <f>MOD(B28+TIME(0,5,0),1)</f>
        <v>7.0833333333333331E-2</v>
      </c>
      <c r="C29" s="36">
        <f>MOD(C28+TIME(0,5,0),1)</f>
        <v>8.1250000000000031E-2</v>
      </c>
      <c r="D29" s="36">
        <f>MOD(D28+TIME(0,5,0),1)</f>
        <v>9.1666666666666702E-2</v>
      </c>
      <c r="E29" s="36">
        <f>MOD(E28+TIME(0,5,0),1)</f>
        <v>0.10208333333333337</v>
      </c>
      <c r="F29" s="36">
        <f>MOD(F28+TIME(0,5,0),1)</f>
        <v>0.11250000000000003</v>
      </c>
      <c r="G29" s="36">
        <f>MOD(G28+TIME(0,5,0),1)</f>
        <v>0.1229166666666667</v>
      </c>
      <c r="H29" s="79">
        <v>0.26874999999999993</v>
      </c>
      <c r="I29" s="36">
        <v>0.27361111111111108</v>
      </c>
      <c r="J29" s="36">
        <v>0.27916666666666662</v>
      </c>
      <c r="K29" s="36">
        <v>0.28402777777777771</v>
      </c>
      <c r="L29" s="36">
        <v>0.28958333333333325</v>
      </c>
      <c r="M29" s="36">
        <v>0.29444444444444434</v>
      </c>
      <c r="N29" s="36">
        <v>0.29999999999999988</v>
      </c>
      <c r="O29" s="36">
        <v>0.30486111111111097</v>
      </c>
      <c r="P29" s="36">
        <v>0.31041666666666651</v>
      </c>
      <c r="Q29" s="36">
        <v>0.3152777777777776</v>
      </c>
      <c r="R29" s="36">
        <v>0.32083333333333314</v>
      </c>
      <c r="S29" s="36">
        <v>0.32569444444444423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</row>
  </sheetData>
  <conditionalFormatting sqref="C1:FI1 B18:F18 H18:FK18">
    <cfRule type="cellIs" dxfId="13" priority="9" operator="equal">
      <formula>"Wc"</formula>
    </cfRule>
    <cfRule type="cellIs" dxfId="12" priority="10" operator="equal">
      <formula>"Bus"</formula>
    </cfRule>
  </conditionalFormatting>
  <conditionalFormatting sqref="G18">
    <cfRule type="cellIs" dxfId="11" priority="1" operator="equal">
      <formula>"Wc"</formula>
    </cfRule>
    <cfRule type="cellIs" dxfId="10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&amp;L&amp;"Arial,Bold"&amp;14TRANSDEV&amp;C&amp;"Arial,Bold"&amp;12Route 45T1:   Berowra - Gordon&amp;R&amp;"Arial,Bold"&amp;12&amp;A
&amp;F</oddHeader>
    <oddFooter>&amp;L&amp;"Arial,Bold"COMMERCIAL and CONFIDENTIAL&amp;R&amp;"Arial,Regular"&amp;8File: &amp;A &amp;F 
Printed &amp;D &amp;T 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S18"/>
  <sheetViews>
    <sheetView zoomScale="90" zoomScaleNormal="90" workbookViewId="0">
      <selection activeCell="I26" sqref="I26"/>
    </sheetView>
  </sheetViews>
  <sheetFormatPr defaultColWidth="9.109375" defaultRowHeight="13.2" x14ac:dyDescent="0.25"/>
  <cols>
    <col min="1" max="1" width="17.33203125" style="46" customWidth="1"/>
    <col min="2" max="61" width="5.6640625" style="46" customWidth="1"/>
    <col min="62" max="62" width="9.109375" style="46"/>
    <col min="63" max="63" width="10.33203125" style="46" bestFit="1" customWidth="1"/>
    <col min="64" max="16384" width="9.109375" style="46"/>
  </cols>
  <sheetData>
    <row r="1" spans="1:71" s="48" customFormat="1" ht="13.8" x14ac:dyDescent="0.25">
      <c r="A1" s="6" t="s">
        <v>5</v>
      </c>
      <c r="B1" s="67"/>
      <c r="C1" s="67"/>
      <c r="D1" s="67"/>
      <c r="E1" s="67"/>
      <c r="F1" s="67"/>
      <c r="G1" s="67"/>
      <c r="H1" s="1" t="s">
        <v>32</v>
      </c>
      <c r="I1" s="1" t="s">
        <v>32</v>
      </c>
      <c r="J1" s="1" t="s">
        <v>32</v>
      </c>
      <c r="K1" s="1" t="s">
        <v>32</v>
      </c>
      <c r="L1" s="1" t="s">
        <v>32</v>
      </c>
      <c r="M1" s="1" t="s">
        <v>32</v>
      </c>
      <c r="N1" s="1" t="s">
        <v>32</v>
      </c>
      <c r="O1" s="1" t="s">
        <v>32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s="23" customFormat="1" ht="12" customHeight="1" x14ac:dyDescent="0.25">
      <c r="A2" s="2" t="s">
        <v>3</v>
      </c>
      <c r="B2" s="2"/>
      <c r="C2" s="2"/>
      <c r="D2" s="2"/>
      <c r="E2" s="2"/>
      <c r="F2" s="2"/>
      <c r="G2" s="2"/>
    </row>
    <row r="3" spans="1:71" s="23" customFormat="1" ht="12" customHeight="1" x14ac:dyDescent="0.25">
      <c r="A3" s="57" t="s">
        <v>6</v>
      </c>
      <c r="B3" s="36">
        <v>6.9444444444444434E-2</v>
      </c>
      <c r="C3" s="36">
        <v>0.16319444444444445</v>
      </c>
      <c r="D3" s="36">
        <f>MOD(C3+TIME(0,15,0),1)</f>
        <v>0.1736111111111111</v>
      </c>
      <c r="E3" s="36">
        <f t="shared" ref="E3:G3" si="0">MOD(D3+TIME(0,15,0),1)</f>
        <v>0.18402777777777776</v>
      </c>
      <c r="F3" s="36">
        <f t="shared" si="0"/>
        <v>0.19444444444444442</v>
      </c>
      <c r="G3" s="36">
        <f t="shared" si="0"/>
        <v>0.20486111111111108</v>
      </c>
      <c r="H3" s="36">
        <f t="shared" ref="H3:O3" si="1">MOD(G3+TIME(0,15,0),1)</f>
        <v>0.21527777777777773</v>
      </c>
      <c r="I3" s="36">
        <f t="shared" si="1"/>
        <v>0.22569444444444439</v>
      </c>
      <c r="J3" s="36">
        <f t="shared" si="1"/>
        <v>0.23611111111111105</v>
      </c>
      <c r="K3" s="36">
        <f t="shared" si="1"/>
        <v>0.24652777777777771</v>
      </c>
      <c r="L3" s="36">
        <f t="shared" si="1"/>
        <v>0.25694444444444436</v>
      </c>
      <c r="M3" s="36">
        <f t="shared" si="1"/>
        <v>0.26736111111111105</v>
      </c>
      <c r="N3" s="36">
        <f t="shared" si="1"/>
        <v>0.27777777777777773</v>
      </c>
      <c r="O3" s="36">
        <f t="shared" si="1"/>
        <v>0.28819444444444442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</row>
    <row r="4" spans="1:71" s="23" customFormat="1" ht="12" customHeight="1" x14ac:dyDescent="0.25">
      <c r="A4" s="58" t="s">
        <v>37</v>
      </c>
      <c r="B4" s="36">
        <f>MOD(B3+TIME(0,3,0),1)</f>
        <v>7.1527777777777773E-2</v>
      </c>
      <c r="C4" s="36">
        <f>MOD(C3+TIME(0,3,0),1)</f>
        <v>0.16527777777777777</v>
      </c>
      <c r="D4" s="36">
        <f>MOD(D3+TIME(0,3,0),1)</f>
        <v>0.17569444444444443</v>
      </c>
      <c r="E4" s="36">
        <f>MOD(E3+TIME(0,3,0),1)</f>
        <v>0.18611111111111109</v>
      </c>
      <c r="F4" s="36">
        <f t="shared" ref="F4:G4" si="2">MOD(F3+TIME(0,3,0),1)</f>
        <v>0.19652777777777775</v>
      </c>
      <c r="G4" s="36">
        <f t="shared" si="2"/>
        <v>0.2069444444444444</v>
      </c>
      <c r="H4" s="36">
        <f t="shared" ref="H4" si="3">MOD(H3+TIME(0,3,0),1)</f>
        <v>0.21736111111111106</v>
      </c>
      <c r="I4" s="36">
        <f t="shared" ref="I4" si="4">MOD(I3+TIME(0,3,0),1)</f>
        <v>0.22777777777777772</v>
      </c>
      <c r="J4" s="36">
        <f t="shared" ref="J4" si="5">MOD(J3+TIME(0,3,0),1)</f>
        <v>0.23819444444444438</v>
      </c>
      <c r="K4" s="36">
        <f t="shared" ref="K4" si="6">MOD(K3+TIME(0,3,0),1)</f>
        <v>0.24861111111111103</v>
      </c>
      <c r="L4" s="36">
        <f t="shared" ref="L4" si="7">MOD(L3+TIME(0,3,0),1)</f>
        <v>0.25902777777777769</v>
      </c>
      <c r="M4" s="36">
        <f t="shared" ref="M4" si="8">MOD(M3+TIME(0,3,0),1)</f>
        <v>0.26944444444444438</v>
      </c>
      <c r="N4" s="36">
        <f t="shared" ref="N4" si="9">MOD(N3+TIME(0,3,0),1)</f>
        <v>0.27986111111111106</v>
      </c>
      <c r="O4" s="36">
        <f t="shared" ref="O4" si="10">MOD(O3+TIME(0,3,0),1)</f>
        <v>0.29027777777777775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1:71" s="23" customFormat="1" ht="12" customHeight="1" x14ac:dyDescent="0.25">
      <c r="A5" s="58" t="s">
        <v>38</v>
      </c>
      <c r="B5" s="36">
        <f>MOD(B4+TIME(0,6,0),1)</f>
        <v>7.5694444444444439E-2</v>
      </c>
      <c r="C5" s="36">
        <f>MOD(C4+TIME(0,6,0),1)</f>
        <v>0.16944444444444445</v>
      </c>
      <c r="D5" s="36">
        <f>MOD(D4+TIME(0,6,0),1)</f>
        <v>0.17986111111111111</v>
      </c>
      <c r="E5" s="36">
        <f>MOD(E4+TIME(0,6,0),1)</f>
        <v>0.19027777777777777</v>
      </c>
      <c r="F5" s="36">
        <f t="shared" ref="F5:G6" si="11">MOD(F4+TIME(0,6,0),1)</f>
        <v>0.20069444444444443</v>
      </c>
      <c r="G5" s="36">
        <f t="shared" si="11"/>
        <v>0.21111111111111108</v>
      </c>
      <c r="H5" s="36">
        <f t="shared" ref="H5:H6" si="12">MOD(H4+TIME(0,6,0),1)</f>
        <v>0.22152777777777774</v>
      </c>
      <c r="I5" s="36">
        <f t="shared" ref="I5:I6" si="13">MOD(I4+TIME(0,6,0),1)</f>
        <v>0.2319444444444444</v>
      </c>
      <c r="J5" s="36">
        <f t="shared" ref="J5:J6" si="14">MOD(J4+TIME(0,6,0),1)</f>
        <v>0.24236111111111105</v>
      </c>
      <c r="K5" s="36">
        <f t="shared" ref="K5:K6" si="15">MOD(K4+TIME(0,6,0),1)</f>
        <v>0.25277777777777771</v>
      </c>
      <c r="L5" s="36">
        <f t="shared" ref="L5:L6" si="16">MOD(L4+TIME(0,6,0),1)</f>
        <v>0.26319444444444434</v>
      </c>
      <c r="M5" s="36">
        <f t="shared" ref="M5:M6" si="17">MOD(M4+TIME(0,6,0),1)</f>
        <v>0.27361111111111103</v>
      </c>
      <c r="N5" s="36">
        <f t="shared" ref="N5:N6" si="18">MOD(N4+TIME(0,6,0),1)</f>
        <v>0.28402777777777771</v>
      </c>
      <c r="O5" s="36">
        <f t="shared" ref="O5:O6" si="19">MOD(O4+TIME(0,6,0),1)</f>
        <v>0.2944444444444444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</row>
    <row r="6" spans="1:71" s="23" customFormat="1" ht="12" customHeight="1" x14ac:dyDescent="0.25">
      <c r="A6" s="58" t="s">
        <v>39</v>
      </c>
      <c r="B6" s="36">
        <f>MOD(B5+TIME(0,6,0),1)</f>
        <v>7.9861111111111105E-2</v>
      </c>
      <c r="C6" s="36">
        <f>MOD(C5+TIME(0,6,0),1)</f>
        <v>0.17361111111111113</v>
      </c>
      <c r="D6" s="36">
        <f>MOD(D5+TIME(0,6,0),1)</f>
        <v>0.18402777777777779</v>
      </c>
      <c r="E6" s="36">
        <f>MOD(E5+TIME(0,6,0),1)</f>
        <v>0.19444444444444445</v>
      </c>
      <c r="F6" s="36">
        <f t="shared" si="11"/>
        <v>0.2048611111111111</v>
      </c>
      <c r="G6" s="36">
        <f t="shared" si="11"/>
        <v>0.21527777777777776</v>
      </c>
      <c r="H6" s="36">
        <f t="shared" si="12"/>
        <v>0.22569444444444442</v>
      </c>
      <c r="I6" s="36">
        <f t="shared" si="13"/>
        <v>0.23611111111111108</v>
      </c>
      <c r="J6" s="36">
        <f t="shared" si="14"/>
        <v>0.24652777777777773</v>
      </c>
      <c r="K6" s="36">
        <f t="shared" si="15"/>
        <v>0.25694444444444436</v>
      </c>
      <c r="L6" s="36">
        <f t="shared" si="16"/>
        <v>0.26736111111111099</v>
      </c>
      <c r="M6" s="36">
        <f t="shared" si="17"/>
        <v>0.27777777777777768</v>
      </c>
      <c r="N6" s="36">
        <f t="shared" si="18"/>
        <v>0.28819444444444436</v>
      </c>
      <c r="O6" s="36">
        <f t="shared" si="19"/>
        <v>0.29861111111111105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</row>
    <row r="7" spans="1:71" s="23" customFormat="1" ht="12" customHeight="1" x14ac:dyDescent="0.25">
      <c r="A7" s="57" t="s">
        <v>40</v>
      </c>
      <c r="B7" s="36">
        <f>MOD(B6+TIME(0,3,0),1)</f>
        <v>8.1944444444444445E-2</v>
      </c>
      <c r="C7" s="36">
        <f>MOD(C6+TIME(0,3,0),1)</f>
        <v>0.17569444444444446</v>
      </c>
      <c r="D7" s="36">
        <f>MOD(D6+TIME(0,3,0),1)</f>
        <v>0.18611111111111112</v>
      </c>
      <c r="E7" s="36">
        <f>MOD(E6+TIME(0,3,0),1)</f>
        <v>0.19652777777777777</v>
      </c>
      <c r="F7" s="36">
        <f t="shared" ref="F7:G7" si="20">MOD(F6+TIME(0,3,0),1)</f>
        <v>0.20694444444444443</v>
      </c>
      <c r="G7" s="36">
        <f t="shared" si="20"/>
        <v>0.21736111111111109</v>
      </c>
      <c r="H7" s="36">
        <f t="shared" ref="H7" si="21">MOD(H6+TIME(0,3,0),1)</f>
        <v>0.22777777777777775</v>
      </c>
      <c r="I7" s="36">
        <f t="shared" ref="I7" si="22">MOD(I6+TIME(0,3,0),1)</f>
        <v>0.2381944444444444</v>
      </c>
      <c r="J7" s="36">
        <f t="shared" ref="J7" si="23">MOD(J6+TIME(0,3,0),1)</f>
        <v>0.24861111111111106</v>
      </c>
      <c r="K7" s="36">
        <f t="shared" ref="K7" si="24">MOD(K6+TIME(0,3,0),1)</f>
        <v>0.25902777777777769</v>
      </c>
      <c r="L7" s="36">
        <f t="shared" ref="L7" si="25">MOD(L6+TIME(0,3,0),1)</f>
        <v>0.26944444444444432</v>
      </c>
      <c r="M7" s="36">
        <f t="shared" ref="M7" si="26">MOD(M6+TIME(0,3,0),1)</f>
        <v>0.27986111111111101</v>
      </c>
      <c r="N7" s="36">
        <f t="shared" ref="N7" si="27">MOD(N6+TIME(0,3,0),1)</f>
        <v>0.29027777777777769</v>
      </c>
      <c r="O7" s="36">
        <f t="shared" ref="O7" si="28">MOD(O6+TIME(0,3,0),1)</f>
        <v>0.30069444444444438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</row>
    <row r="8" spans="1:71" s="23" customFormat="1" ht="12" customHeight="1" x14ac:dyDescent="0.25">
      <c r="A8" s="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71" s="23" customFormat="1" ht="12" customHeight="1" x14ac:dyDescent="0.25">
      <c r="A9" s="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</row>
    <row r="10" spans="1:71" s="23" customFormat="1" ht="12" customHeight="1" x14ac:dyDescent="0.25">
      <c r="A10" s="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</row>
    <row r="11" spans="1:71" s="23" customFormat="1" ht="12" customHeight="1" x14ac:dyDescent="0.25">
      <c r="A11" s="2" t="s">
        <v>4</v>
      </c>
      <c r="B11" s="2"/>
      <c r="C11" s="2"/>
      <c r="D11" s="2"/>
      <c r="E11" s="2"/>
      <c r="F11" s="2"/>
      <c r="G11" s="2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</row>
    <row r="12" spans="1:71" s="23" customFormat="1" ht="12" customHeight="1" x14ac:dyDescent="0.25">
      <c r="A12" s="6" t="s">
        <v>5</v>
      </c>
      <c r="B12" s="1" t="s">
        <v>32</v>
      </c>
      <c r="C12" s="1" t="s">
        <v>32</v>
      </c>
      <c r="D12" s="1" t="s">
        <v>32</v>
      </c>
      <c r="E12" s="1" t="s">
        <v>32</v>
      </c>
      <c r="F12" s="1" t="s">
        <v>0</v>
      </c>
      <c r="G12" s="1" t="s">
        <v>0</v>
      </c>
      <c r="H12" s="1" t="s">
        <v>32</v>
      </c>
      <c r="I12" s="1" t="s">
        <v>32</v>
      </c>
      <c r="J12" s="1" t="s">
        <v>32</v>
      </c>
      <c r="K12" s="1" t="s">
        <v>32</v>
      </c>
      <c r="L12" s="1" t="s">
        <v>32</v>
      </c>
      <c r="M12" s="1" t="s">
        <v>32</v>
      </c>
      <c r="N12" s="1" t="s">
        <v>32</v>
      </c>
      <c r="O12" s="1" t="s">
        <v>32</v>
      </c>
      <c r="P12" s="1" t="s">
        <v>32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</row>
    <row r="13" spans="1:71" s="5" customFormat="1" ht="12" customHeight="1" x14ac:dyDescent="0.25">
      <c r="A13" s="57" t="s">
        <v>40</v>
      </c>
      <c r="B13" s="36">
        <v>4.1666666666666664E-2</v>
      </c>
      <c r="C13" s="36">
        <v>5.2083333333333336E-2</v>
      </c>
      <c r="D13" s="36">
        <v>6.25E-2</v>
      </c>
      <c r="E13" s="36">
        <v>7.2916666666666671E-2</v>
      </c>
      <c r="F13" s="36">
        <v>8.3333333333333329E-2</v>
      </c>
      <c r="G13" s="36">
        <v>9.375E-2</v>
      </c>
      <c r="H13" s="36">
        <v>0.21527777777777779</v>
      </c>
      <c r="I13" s="36">
        <v>0.22569444444444445</v>
      </c>
      <c r="J13" s="36">
        <v>0.2361111111111111</v>
      </c>
      <c r="K13" s="36">
        <v>0.24652777777777776</v>
      </c>
      <c r="L13" s="36">
        <v>0.25694444444444442</v>
      </c>
      <c r="M13" s="36">
        <v>0.2673611111111111</v>
      </c>
      <c r="N13" s="36">
        <v>0.27777777777777779</v>
      </c>
      <c r="O13" s="36">
        <v>0.28819444444444448</v>
      </c>
      <c r="P13" s="36">
        <v>0.29861111111111116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23"/>
    </row>
    <row r="14" spans="1:71" s="5" customFormat="1" ht="12" customHeight="1" x14ac:dyDescent="0.25">
      <c r="A14" s="58" t="s">
        <v>39</v>
      </c>
      <c r="B14" s="36">
        <f>MOD(B13+TIME(0,4,0),1)</f>
        <v>4.4444444444444439E-2</v>
      </c>
      <c r="C14" s="36">
        <f t="shared" ref="C14:G14" si="29">MOD(C13+TIME(0,4,0),1)</f>
        <v>5.486111111111111E-2</v>
      </c>
      <c r="D14" s="36">
        <f t="shared" si="29"/>
        <v>6.5277777777777782E-2</v>
      </c>
      <c r="E14" s="36">
        <f t="shared" si="29"/>
        <v>7.5694444444444453E-2</v>
      </c>
      <c r="F14" s="36">
        <f t="shared" si="29"/>
        <v>8.611111111111111E-2</v>
      </c>
      <c r="G14" s="36">
        <f t="shared" si="29"/>
        <v>9.6527777777777782E-2</v>
      </c>
      <c r="H14" s="36">
        <v>0.21805555555555556</v>
      </c>
      <c r="I14" s="36">
        <v>0.22847222222222222</v>
      </c>
      <c r="J14" s="36">
        <v>0.23888888888888887</v>
      </c>
      <c r="K14" s="36">
        <v>0.24930555555555553</v>
      </c>
      <c r="L14" s="36">
        <v>0.25972222222222219</v>
      </c>
      <c r="M14" s="36">
        <v>0.27013888888888887</v>
      </c>
      <c r="N14" s="36">
        <v>0.28055555555555556</v>
      </c>
      <c r="O14" s="36">
        <v>0.29097222222222224</v>
      </c>
      <c r="P14" s="36">
        <v>0.30138888888888893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23"/>
    </row>
    <row r="15" spans="1:71" s="5" customFormat="1" ht="12" customHeight="1" x14ac:dyDescent="0.25">
      <c r="A15" s="58" t="s">
        <v>38</v>
      </c>
      <c r="B15" s="36">
        <f>MOD(B14+TIME(0,6,0),1)</f>
        <v>4.8611111111111105E-2</v>
      </c>
      <c r="C15" s="36">
        <f t="shared" ref="C15:G16" si="30">MOD(C14+TIME(0,6,0),1)</f>
        <v>5.9027777777777776E-2</v>
      </c>
      <c r="D15" s="36">
        <f t="shared" si="30"/>
        <v>6.9444444444444448E-2</v>
      </c>
      <c r="E15" s="36">
        <f t="shared" si="30"/>
        <v>7.9861111111111119E-2</v>
      </c>
      <c r="F15" s="36">
        <f t="shared" si="30"/>
        <v>9.0277777777777776E-2</v>
      </c>
      <c r="G15" s="36">
        <f t="shared" si="30"/>
        <v>0.10069444444444445</v>
      </c>
      <c r="H15" s="36">
        <v>0.22222222222222224</v>
      </c>
      <c r="I15" s="36">
        <v>0.2326388888888889</v>
      </c>
      <c r="J15" s="36">
        <v>0.24305555555555555</v>
      </c>
      <c r="K15" s="36">
        <v>0.25347222222222221</v>
      </c>
      <c r="L15" s="36">
        <v>0.26388888888888884</v>
      </c>
      <c r="M15" s="36">
        <v>0.27430555555555552</v>
      </c>
      <c r="N15" s="36">
        <v>0.28472222222222221</v>
      </c>
      <c r="O15" s="36">
        <v>0.2951388888888889</v>
      </c>
      <c r="P15" s="36">
        <v>0.30555555555555558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23"/>
    </row>
    <row r="16" spans="1:71" s="5" customFormat="1" ht="12" customHeight="1" x14ac:dyDescent="0.25">
      <c r="A16" s="58" t="s">
        <v>37</v>
      </c>
      <c r="B16" s="36">
        <f>MOD(B15+TIME(0,6,0),1)</f>
        <v>5.2777777777777771E-2</v>
      </c>
      <c r="C16" s="36">
        <f t="shared" si="30"/>
        <v>6.3194444444444442E-2</v>
      </c>
      <c r="D16" s="36">
        <f t="shared" si="30"/>
        <v>7.3611111111111113E-2</v>
      </c>
      <c r="E16" s="36">
        <f t="shared" si="30"/>
        <v>8.4027777777777785E-2</v>
      </c>
      <c r="F16" s="36">
        <f t="shared" si="30"/>
        <v>9.4444444444444442E-2</v>
      </c>
      <c r="G16" s="36">
        <f t="shared" si="30"/>
        <v>0.10486111111111111</v>
      </c>
      <c r="H16" s="36">
        <v>0.22638888888888892</v>
      </c>
      <c r="I16" s="36">
        <v>0.23680555555555557</v>
      </c>
      <c r="J16" s="36">
        <v>0.24722222222222223</v>
      </c>
      <c r="K16" s="36">
        <v>0.25763888888888886</v>
      </c>
      <c r="L16" s="36">
        <v>0.26805555555555549</v>
      </c>
      <c r="M16" s="36">
        <v>0.27847222222222218</v>
      </c>
      <c r="N16" s="36">
        <v>0.28888888888888886</v>
      </c>
      <c r="O16" s="36">
        <v>0.29930555555555555</v>
      </c>
      <c r="P16" s="36">
        <v>0.30972222222222223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23"/>
    </row>
    <row r="17" spans="1:71" s="5" customFormat="1" ht="12" customHeight="1" x14ac:dyDescent="0.25">
      <c r="A17" s="57" t="s">
        <v>6</v>
      </c>
      <c r="B17" s="36">
        <f>MOD(B16+TIME(0,3,0),1)</f>
        <v>5.4861111111111104E-2</v>
      </c>
      <c r="C17" s="36">
        <f t="shared" ref="C17:G17" si="31">MOD(C16+TIME(0,3,0),1)</f>
        <v>6.5277777777777782E-2</v>
      </c>
      <c r="D17" s="36">
        <f t="shared" si="31"/>
        <v>7.5694444444444453E-2</v>
      </c>
      <c r="E17" s="36">
        <f t="shared" si="31"/>
        <v>8.6111111111111124E-2</v>
      </c>
      <c r="F17" s="36">
        <f t="shared" si="31"/>
        <v>9.6527777777777782E-2</v>
      </c>
      <c r="G17" s="36">
        <f t="shared" si="31"/>
        <v>0.10694444444444445</v>
      </c>
      <c r="H17" s="36">
        <v>0.22847222222222224</v>
      </c>
      <c r="I17" s="36">
        <v>0.2388888888888889</v>
      </c>
      <c r="J17" s="36">
        <v>0.24930555555555556</v>
      </c>
      <c r="K17" s="36">
        <v>0.25972222222222219</v>
      </c>
      <c r="L17" s="36">
        <v>0.27013888888888882</v>
      </c>
      <c r="M17" s="36">
        <v>0.2805555555555555</v>
      </c>
      <c r="N17" s="36">
        <v>0.29097222222222219</v>
      </c>
      <c r="O17" s="36">
        <v>0.30138888888888887</v>
      </c>
      <c r="P17" s="36">
        <v>0.31180555555555556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23"/>
    </row>
    <row r="18" spans="1:71" x14ac:dyDescent="0.25"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</sheetData>
  <conditionalFormatting sqref="I12:P12 H1:BS1">
    <cfRule type="cellIs" dxfId="9" priority="9" operator="equal">
      <formula>"Wc"</formula>
    </cfRule>
    <cfRule type="cellIs" dxfId="8" priority="10" operator="equal">
      <formula>"Bus"</formula>
    </cfRule>
  </conditionalFormatting>
  <conditionalFormatting sqref="I12:P12">
    <cfRule type="cellIs" dxfId="7" priority="7" operator="equal">
      <formula>"Wc"</formula>
    </cfRule>
    <cfRule type="cellIs" dxfId="6" priority="8" operator="equal">
      <formula>"Bus"</formula>
    </cfRule>
  </conditionalFormatting>
  <conditionalFormatting sqref="H12">
    <cfRule type="cellIs" dxfId="5" priority="5" operator="equal">
      <formula>"Wc"</formula>
    </cfRule>
    <cfRule type="cellIs" dxfId="4" priority="6" operator="equal">
      <formula>"Bus"</formula>
    </cfRule>
  </conditionalFormatting>
  <conditionalFormatting sqref="B12:F12">
    <cfRule type="cellIs" dxfId="3" priority="3" operator="equal">
      <formula>"Wc"</formula>
    </cfRule>
    <cfRule type="cellIs" dxfId="2" priority="4" operator="equal">
      <formula>"Bus"</formula>
    </cfRule>
  </conditionalFormatting>
  <conditionalFormatting sqref="G12">
    <cfRule type="cellIs" dxfId="1" priority="1" operator="equal">
      <formula>"Wc"</formula>
    </cfRule>
    <cfRule type="cellIs" dxfId="0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&amp;L&amp;"Arial,Bold"&amp;14TRANSDEV&amp;C&amp;"Arial,Bold"&amp;12Route 44T1:   Hornsby - Gordon   Limited stops&amp;R&amp;"Arial,Bold"&amp;12&amp;A
&amp;F</oddHeader>
    <oddFooter>&amp;L&amp;"Arial,Bold"COMMERCIAL and CONFIDENTIAL&amp;R&amp;"Arial,Regular"&amp;8File: &amp;A &amp;F 
Printed &amp;D &amp;T 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40T9 WTT</vt:lpstr>
      <vt:lpstr>41T9 WTT</vt:lpstr>
      <vt:lpstr>42T9 WTT</vt:lpstr>
      <vt:lpstr>43T9 WTT</vt:lpstr>
      <vt:lpstr>83T9 WTT</vt:lpstr>
      <vt:lpstr>84T9 WTT</vt:lpstr>
      <vt:lpstr>44T9 WTT</vt:lpstr>
      <vt:lpstr>45T1 WTT Sun Only</vt:lpstr>
      <vt:lpstr>44T1 WTT Sun Only</vt:lpstr>
      <vt:lpstr>'40T9 WTT'!Print_Titles</vt:lpstr>
      <vt:lpstr>'41T9 WTT'!Print_Titles</vt:lpstr>
      <vt:lpstr>'42T9 WTT'!Print_Titles</vt:lpstr>
      <vt:lpstr>'43T9 WTT'!Print_Titles</vt:lpstr>
      <vt:lpstr>'44T1 WTT Sun Only'!Print_Titles</vt:lpstr>
      <vt:lpstr>'44T9 WTT'!Print_Titles</vt:lpstr>
      <vt:lpstr>'83T9 WTT'!Print_Titles</vt:lpstr>
      <vt:lpstr>'84T9 WTT'!Print_Titles</vt:lpstr>
    </vt:vector>
  </TitlesOfParts>
  <Company>Hunter Transport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Serukeibau, Peni</cp:lastModifiedBy>
  <cp:lastPrinted>2019-08-08T04:55:11Z</cp:lastPrinted>
  <dcterms:created xsi:type="dcterms:W3CDTF">1996-06-01T06:40:44Z</dcterms:created>
  <dcterms:modified xsi:type="dcterms:W3CDTF">2020-05-19T03:26:41Z</dcterms:modified>
</cp:coreProperties>
</file>