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360" windowWidth="13992" windowHeight="12996"/>
  </bookViews>
  <sheets>
    <sheet name="TRAIN REPLACEMENT TIMETABLE" sheetId="3" r:id="rId1"/>
  </sheets>
  <definedNames>
    <definedName name="_xlnm.Print_Area" localSheetId="0">'TRAIN REPLACEMENT TIMETABLE'!$A$1:$T$141</definedName>
    <definedName name="_xlnm.Print_Titles" localSheetId="0">'TRAIN REPLACEMENT TIMETABLE'!$1:$2</definedName>
  </definedNames>
  <calcPr calcId="145621"/>
</workbook>
</file>

<file path=xl/calcChain.xml><?xml version="1.0" encoding="utf-8"?>
<calcChain xmlns="http://schemas.openxmlformats.org/spreadsheetml/2006/main">
  <c r="O120" i="3" l="1"/>
  <c r="M120" i="3"/>
  <c r="M119" i="3" s="1"/>
  <c r="M118" i="3" s="1"/>
  <c r="K120" i="3"/>
  <c r="I120" i="3"/>
  <c r="G120" i="3"/>
  <c r="G119" i="3" s="1"/>
  <c r="G118" i="3" s="1"/>
  <c r="E120" i="3"/>
  <c r="E119" i="3" s="1"/>
  <c r="E118" i="3" s="1"/>
  <c r="C120" i="3"/>
  <c r="C119" i="3"/>
  <c r="C118" i="3" s="1"/>
  <c r="I119" i="3"/>
  <c r="I118" i="3" s="1"/>
  <c r="K119" i="3"/>
  <c r="K118" i="3" s="1"/>
  <c r="O119" i="3"/>
  <c r="O118" i="3" s="1"/>
  <c r="O103" i="3"/>
  <c r="N103" i="3" s="1"/>
  <c r="N102" i="3" s="1"/>
  <c r="N101" i="3" s="1"/>
  <c r="N100" i="3" s="1"/>
  <c r="N99" i="3" s="1"/>
  <c r="N98" i="3" s="1"/>
  <c r="N97" i="3" s="1"/>
  <c r="N96" i="3" s="1"/>
  <c r="M103" i="3"/>
  <c r="L103" i="3" s="1"/>
  <c r="L102" i="3" s="1"/>
  <c r="L101" i="3" s="1"/>
  <c r="L100" i="3" s="1"/>
  <c r="L99" i="3" s="1"/>
  <c r="L98" i="3" s="1"/>
  <c r="L97" i="3" s="1"/>
  <c r="L96" i="3" s="1"/>
  <c r="K103" i="3"/>
  <c r="J103" i="3" s="1"/>
  <c r="I103" i="3"/>
  <c r="I102" i="3" s="1"/>
  <c r="I101" i="3" s="1"/>
  <c r="I100" i="3" s="1"/>
  <c r="I99" i="3" s="1"/>
  <c r="I98" i="3" s="1"/>
  <c r="I97" i="3" s="1"/>
  <c r="I96" i="3" s="1"/>
  <c r="G103" i="3"/>
  <c r="G102" i="3" s="1"/>
  <c r="G101" i="3" s="1"/>
  <c r="G100" i="3" s="1"/>
  <c r="G99" i="3" s="1"/>
  <c r="G98" i="3" s="1"/>
  <c r="G97" i="3" s="1"/>
  <c r="G96" i="3" s="1"/>
  <c r="E103" i="3"/>
  <c r="D103" i="3" s="1"/>
  <c r="D102" i="3" s="1"/>
  <c r="D101" i="3" s="1"/>
  <c r="D100" i="3" s="1"/>
  <c r="D99" i="3" s="1"/>
  <c r="D98" i="3" s="1"/>
  <c r="D97" i="3" s="1"/>
  <c r="D96" i="3" s="1"/>
  <c r="C103" i="3"/>
  <c r="B103" i="3" s="1"/>
  <c r="B102" i="3" s="1"/>
  <c r="B101" i="3" s="1"/>
  <c r="B100" i="3" s="1"/>
  <c r="B99" i="3" s="1"/>
  <c r="B98" i="3" s="1"/>
  <c r="B97" i="3" s="1"/>
  <c r="B96" i="3" s="1"/>
  <c r="H102" i="3"/>
  <c r="H101" i="3" s="1"/>
  <c r="H100" i="3" s="1"/>
  <c r="H99" i="3" s="1"/>
  <c r="H98" i="3" s="1"/>
  <c r="H97" i="3" s="1"/>
  <c r="H96" i="3" s="1"/>
  <c r="T57" i="3"/>
  <c r="T58" i="3" s="1"/>
  <c r="T59" i="3" s="1"/>
  <c r="Q57" i="3"/>
  <c r="R57" i="3" s="1"/>
  <c r="S57" i="3" s="1"/>
  <c r="S58" i="3" s="1"/>
  <c r="S59" i="3" s="1"/>
  <c r="O57" i="3"/>
  <c r="P57" i="3" s="1"/>
  <c r="P58" i="3" s="1"/>
  <c r="P59" i="3" s="1"/>
  <c r="M57" i="3"/>
  <c r="N57" i="3" s="1"/>
  <c r="N58" i="3" s="1"/>
  <c r="N59" i="3" s="1"/>
  <c r="K57" i="3"/>
  <c r="L57" i="3" s="1"/>
  <c r="L58" i="3" s="1"/>
  <c r="L59" i="3" s="1"/>
  <c r="I57" i="3"/>
  <c r="J57" i="3" s="1"/>
  <c r="J58" i="3" s="1"/>
  <c r="J59" i="3" s="1"/>
  <c r="G57" i="3"/>
  <c r="H57" i="3" s="1"/>
  <c r="H58" i="3" s="1"/>
  <c r="H59" i="3" s="1"/>
  <c r="F57" i="3"/>
  <c r="F58" i="3" s="1"/>
  <c r="F59" i="3" s="1"/>
  <c r="B57" i="3"/>
  <c r="B58" i="3" s="1"/>
  <c r="G35" i="3"/>
  <c r="H35" i="3" s="1"/>
  <c r="M35" i="3"/>
  <c r="M36" i="3" s="1"/>
  <c r="M37" i="3" s="1"/>
  <c r="M38" i="3" s="1"/>
  <c r="M39" i="3" s="1"/>
  <c r="M40" i="3" s="1"/>
  <c r="M41" i="3" s="1"/>
  <c r="M42" i="3" s="1"/>
  <c r="O35" i="3"/>
  <c r="O36" i="3" s="1"/>
  <c r="O37" i="3" s="1"/>
  <c r="O38" i="3" s="1"/>
  <c r="O39" i="3" s="1"/>
  <c r="O40" i="3" s="1"/>
  <c r="O41" i="3" s="1"/>
  <c r="O42" i="3" s="1"/>
  <c r="Q35" i="3"/>
  <c r="Q36" i="3" s="1"/>
  <c r="Q37" i="3" s="1"/>
  <c r="Q38" i="3" s="1"/>
  <c r="Q39" i="3" s="1"/>
  <c r="Q40" i="3" s="1"/>
  <c r="Q41" i="3" s="1"/>
  <c r="Q42" i="3" s="1"/>
  <c r="T35" i="3"/>
  <c r="T36" i="3" s="1"/>
  <c r="T37" i="3" s="1"/>
  <c r="T38" i="3" s="1"/>
  <c r="T39" i="3" s="1"/>
  <c r="T40" i="3" s="1"/>
  <c r="T41" i="3" s="1"/>
  <c r="T42" i="3" s="1"/>
  <c r="I35" i="3"/>
  <c r="J35" i="3" s="1"/>
  <c r="K35" i="3"/>
  <c r="L35" i="3" s="1"/>
  <c r="L36" i="3" s="1"/>
  <c r="L37" i="3" s="1"/>
  <c r="L38" i="3" s="1"/>
  <c r="L39" i="3" s="1"/>
  <c r="L40" i="3" s="1"/>
  <c r="L41" i="3" s="1"/>
  <c r="L42" i="3" s="1"/>
  <c r="B35" i="3"/>
  <c r="C35" i="3" s="1"/>
  <c r="D35" i="3" s="1"/>
  <c r="E102" i="3" l="1"/>
  <c r="E101" i="3" s="1"/>
  <c r="E100" i="3" s="1"/>
  <c r="E99" i="3" s="1"/>
  <c r="E98" i="3" s="1"/>
  <c r="E97" i="3" s="1"/>
  <c r="E96" i="3" s="1"/>
  <c r="J120" i="3"/>
  <c r="J119" i="3" s="1"/>
  <c r="J118" i="3" s="1"/>
  <c r="M134" i="3"/>
  <c r="M135" i="3" s="1"/>
  <c r="M136" i="3" s="1"/>
  <c r="M137" i="3" s="1"/>
  <c r="M138" i="3" s="1"/>
  <c r="M139" i="3" s="1"/>
  <c r="H134" i="3"/>
  <c r="N120" i="3"/>
  <c r="N119" i="3" s="1"/>
  <c r="N118" i="3" s="1"/>
  <c r="F103" i="3"/>
  <c r="F102" i="3" s="1"/>
  <c r="F101" i="3" s="1"/>
  <c r="F100" i="3" s="1"/>
  <c r="F99" i="3" s="1"/>
  <c r="F98" i="3" s="1"/>
  <c r="F97" i="3" s="1"/>
  <c r="F96" i="3" s="1"/>
  <c r="H120" i="3"/>
  <c r="H119" i="3" s="1"/>
  <c r="H118" i="3" s="1"/>
  <c r="J102" i="3"/>
  <c r="J101" i="3" s="1"/>
  <c r="J100" i="3" s="1"/>
  <c r="J99" i="3" s="1"/>
  <c r="J98" i="3" s="1"/>
  <c r="J97" i="3" s="1"/>
  <c r="J96" i="3" s="1"/>
  <c r="L120" i="3"/>
  <c r="L119" i="3" s="1"/>
  <c r="L118" i="3" s="1"/>
  <c r="C102" i="3"/>
  <c r="C101" i="3" s="1"/>
  <c r="C100" i="3" s="1"/>
  <c r="C99" i="3" s="1"/>
  <c r="C98" i="3" s="1"/>
  <c r="C97" i="3" s="1"/>
  <c r="C96" i="3" s="1"/>
  <c r="C57" i="3"/>
  <c r="D57" i="3" s="1"/>
  <c r="E57" i="3" s="1"/>
  <c r="E58" i="3" s="1"/>
  <c r="E59" i="3" s="1"/>
  <c r="K58" i="3"/>
  <c r="K59" i="3" s="1"/>
  <c r="R58" i="3"/>
  <c r="R59" i="3" s="1"/>
  <c r="Q58" i="3"/>
  <c r="Q59" i="3" s="1"/>
  <c r="M58" i="3"/>
  <c r="M59" i="3" s="1"/>
  <c r="I58" i="3"/>
  <c r="I59" i="3" s="1"/>
  <c r="O58" i="3"/>
  <c r="O59" i="3" s="1"/>
  <c r="G58" i="3"/>
  <c r="G59" i="3" s="1"/>
  <c r="D36" i="3"/>
  <c r="D37" i="3" s="1"/>
  <c r="D38" i="3" s="1"/>
  <c r="D39" i="3" s="1"/>
  <c r="D40" i="3" s="1"/>
  <c r="E35" i="3"/>
  <c r="F35" i="3" s="1"/>
  <c r="G36" i="3"/>
  <c r="G37" i="3" s="1"/>
  <c r="G38" i="3" s="1"/>
  <c r="G39" i="3" s="1"/>
  <c r="G40" i="3" s="1"/>
  <c r="G41" i="3" s="1"/>
  <c r="G42" i="3" s="1"/>
  <c r="R35" i="3"/>
  <c r="R36" i="3" s="1"/>
  <c r="R37" i="3" s="1"/>
  <c r="R38" i="3" s="1"/>
  <c r="R39" i="3" s="1"/>
  <c r="R40" i="3" s="1"/>
  <c r="P35" i="3"/>
  <c r="P36" i="3" s="1"/>
  <c r="P37" i="3" s="1"/>
  <c r="P38" i="3" s="1"/>
  <c r="P39" i="3" s="1"/>
  <c r="P40" i="3" s="1"/>
  <c r="N35" i="3"/>
  <c r="N36" i="3" s="1"/>
  <c r="N37" i="3" s="1"/>
  <c r="N38" i="3" s="1"/>
  <c r="N39" i="3" s="1"/>
  <c r="N40" i="3" s="1"/>
  <c r="D41" i="3" l="1"/>
  <c r="D42" i="3" s="1"/>
  <c r="D134" i="3"/>
  <c r="R41" i="3"/>
  <c r="R42" i="3" s="1"/>
  <c r="K134" i="3"/>
  <c r="P41" i="3"/>
  <c r="P42" i="3" s="1"/>
  <c r="J134" i="3"/>
  <c r="J135" i="3" s="1"/>
  <c r="N41" i="3"/>
  <c r="N42" i="3" s="1"/>
  <c r="I134" i="3"/>
  <c r="C58" i="3"/>
  <c r="C59" i="3" s="1"/>
  <c r="D58" i="3"/>
  <c r="D59" i="3" s="1"/>
  <c r="S35" i="3"/>
  <c r="S36" i="3" s="1"/>
  <c r="S37" i="3" s="1"/>
  <c r="S38" i="3" s="1"/>
  <c r="S39" i="3" s="1"/>
  <c r="S40" i="3" s="1"/>
  <c r="E36" i="3"/>
  <c r="E37" i="3" s="1"/>
  <c r="E38" i="3" s="1"/>
  <c r="E39" i="3" s="1"/>
  <c r="E40" i="3" s="1"/>
  <c r="E41" i="3" s="1"/>
  <c r="E42" i="3" s="1"/>
  <c r="S41" i="3" l="1"/>
  <c r="S42" i="3" s="1"/>
  <c r="L134" i="3"/>
  <c r="L135" i="3" s="1"/>
  <c r="L136" i="3" s="1"/>
  <c r="L137" i="3" s="1"/>
  <c r="L138" i="3" s="1"/>
  <c r="L139" i="3" s="1"/>
  <c r="C36" i="3" l="1"/>
  <c r="C37" i="3" s="1"/>
  <c r="C38" i="3" s="1"/>
  <c r="C39" i="3" s="1"/>
  <c r="C40" i="3" s="1"/>
  <c r="C41" i="3" s="1"/>
  <c r="C42" i="3" s="1"/>
  <c r="F36" i="3"/>
  <c r="F37" i="3" s="1"/>
  <c r="F38" i="3" s="1"/>
  <c r="F39" i="3" s="1"/>
  <c r="F40" i="3" s="1"/>
  <c r="I36" i="3"/>
  <c r="I37" i="3" s="1"/>
  <c r="I38" i="3" s="1"/>
  <c r="I39" i="3" s="1"/>
  <c r="I40" i="3" s="1"/>
  <c r="I41" i="3" s="1"/>
  <c r="I42" i="3" s="1"/>
  <c r="K36" i="3"/>
  <c r="K37" i="3" s="1"/>
  <c r="K38" i="3" s="1"/>
  <c r="K39" i="3" s="1"/>
  <c r="K40" i="3" s="1"/>
  <c r="K41" i="3" s="1"/>
  <c r="K42" i="3" s="1"/>
  <c r="H36" i="3"/>
  <c r="H37" i="3" s="1"/>
  <c r="H38" i="3" s="1"/>
  <c r="H39" i="3" s="1"/>
  <c r="H40" i="3" s="1"/>
  <c r="J36" i="3"/>
  <c r="J37" i="3" s="1"/>
  <c r="J38" i="3" s="1"/>
  <c r="J39" i="3" s="1"/>
  <c r="J40" i="3" s="1"/>
  <c r="B59" i="3"/>
  <c r="M102" i="3"/>
  <c r="M101" i="3" s="1"/>
  <c r="M100" i="3" s="1"/>
  <c r="M99" i="3" s="1"/>
  <c r="M98" i="3" s="1"/>
  <c r="M97" i="3" s="1"/>
  <c r="M96" i="3" s="1"/>
  <c r="O102" i="3"/>
  <c r="O101" i="3" s="1"/>
  <c r="O100" i="3" s="1"/>
  <c r="O99" i="3" s="1"/>
  <c r="O98" i="3" s="1"/>
  <c r="O97" i="3" s="1"/>
  <c r="O96" i="3" s="1"/>
  <c r="K102" i="3"/>
  <c r="K101" i="3" s="1"/>
  <c r="K100" i="3" s="1"/>
  <c r="K99" i="3" s="1"/>
  <c r="K98" i="3" s="1"/>
  <c r="K97" i="3" s="1"/>
  <c r="K96" i="3" s="1"/>
  <c r="C76" i="3"/>
  <c r="C77" i="3" s="1"/>
  <c r="C78" i="3" s="1"/>
  <c r="C79" i="3" s="1"/>
  <c r="F18" i="3"/>
  <c r="F19" i="3" s="1"/>
  <c r="F20" i="3" s="1"/>
  <c r="B18" i="3"/>
  <c r="B19" i="3" s="1"/>
  <c r="B20" i="3" s="1"/>
  <c r="C18" i="3"/>
  <c r="C19" i="3" s="1"/>
  <c r="C20" i="3" s="1"/>
  <c r="H41" i="3" l="1"/>
  <c r="H42" i="3" s="1"/>
  <c r="F134" i="3"/>
  <c r="J41" i="3"/>
  <c r="J42" i="3" s="1"/>
  <c r="G134" i="3"/>
  <c r="F41" i="3"/>
  <c r="F42" i="3" s="1"/>
  <c r="E134" i="3"/>
  <c r="F120" i="3"/>
  <c r="F119" i="3" s="1"/>
  <c r="F118" i="3" s="1"/>
  <c r="B120" i="3"/>
  <c r="B119" i="3" s="1"/>
  <c r="D120" i="3"/>
  <c r="D119" i="3" s="1"/>
  <c r="D118" i="3" s="1"/>
  <c r="D18" i="3"/>
  <c r="D19" i="3" s="1"/>
  <c r="E18" i="3"/>
  <c r="E19" i="3" s="1"/>
  <c r="B136" i="3" l="1"/>
  <c r="B137" i="3" s="1"/>
  <c r="B138" i="3" s="1"/>
  <c r="B139" i="3" s="1"/>
  <c r="B118" i="3" l="1"/>
  <c r="I135" i="3"/>
  <c r="I136" i="3" s="1"/>
  <c r="I137" i="3" s="1"/>
  <c r="I138" i="3" s="1"/>
  <c r="I139" i="3" s="1"/>
  <c r="J136" i="3"/>
  <c r="J137" i="3" s="1"/>
  <c r="J138" i="3" s="1"/>
  <c r="J139" i="3" s="1"/>
  <c r="K135" i="3"/>
  <c r="K136" i="3" s="1"/>
  <c r="K137" i="3" s="1"/>
  <c r="K138" i="3" s="1"/>
  <c r="K139" i="3" s="1"/>
  <c r="F135" i="3"/>
  <c r="F136" i="3" s="1"/>
  <c r="F137" i="3" s="1"/>
  <c r="F138" i="3" s="1"/>
  <c r="F139" i="3" s="1"/>
  <c r="D135" i="3"/>
  <c r="D136" i="3" s="1"/>
  <c r="D137" i="3" s="1"/>
  <c r="D138" i="3" s="1"/>
  <c r="D139" i="3" s="1"/>
  <c r="E135" i="3"/>
  <c r="E136" i="3" s="1"/>
  <c r="E137" i="3" s="1"/>
  <c r="E138" i="3" s="1"/>
  <c r="E139" i="3" s="1"/>
  <c r="E20" i="3"/>
  <c r="D20" i="3"/>
  <c r="B76" i="3"/>
  <c r="B77" i="3" s="1"/>
  <c r="B78" i="3" s="1"/>
  <c r="B79" i="3" s="1"/>
  <c r="G135" i="3" l="1"/>
  <c r="G136" i="3" s="1"/>
  <c r="G137" i="3" s="1"/>
  <c r="G138" i="3" s="1"/>
  <c r="G139" i="3" s="1"/>
  <c r="H135" i="3"/>
  <c r="H136" i="3" s="1"/>
  <c r="H137" i="3" s="1"/>
  <c r="H138" i="3" s="1"/>
  <c r="H139" i="3" s="1"/>
  <c r="B36" i="3" l="1"/>
  <c r="B37" i="3" s="1"/>
  <c r="B38" i="3" s="1"/>
  <c r="B39" i="3" s="1"/>
  <c r="B40" i="3" s="1"/>
  <c r="B41" i="3" l="1"/>
  <c r="B42" i="3" s="1"/>
  <c r="C134" i="3"/>
  <c r="C135" i="3" s="1"/>
  <c r="C136" i="3" s="1"/>
  <c r="C137" i="3" s="1"/>
  <c r="C138" i="3" s="1"/>
  <c r="C139" i="3" s="1"/>
</calcChain>
</file>

<file path=xl/sharedStrings.xml><?xml version="1.0" encoding="utf-8"?>
<sst xmlns="http://schemas.openxmlformats.org/spreadsheetml/2006/main" count="508" uniqueCount="65">
  <si>
    <t>Route</t>
  </si>
  <si>
    <t xml:space="preserve">Towards: </t>
  </si>
  <si>
    <t>Vehicle Type</t>
  </si>
  <si>
    <t>Quantity</t>
  </si>
  <si>
    <t>Operating Day (12:00AM - 11:59PM)</t>
  </si>
  <si>
    <t>Train Number</t>
  </si>
  <si>
    <t>Train Arrives</t>
  </si>
  <si>
    <t>Train Departs</t>
  </si>
  <si>
    <t>Monday</t>
  </si>
  <si>
    <t>Tuesday</t>
  </si>
  <si>
    <t>Wednesday</t>
  </si>
  <si>
    <t>CONNECT</t>
  </si>
  <si>
    <t>-</t>
  </si>
  <si>
    <t>W'chair Bus</t>
  </si>
  <si>
    <t>NO</t>
  </si>
  <si>
    <t>STRATHFIELD</t>
  </si>
  <si>
    <t>Rhodes</t>
  </si>
  <si>
    <t>Eastwood</t>
  </si>
  <si>
    <t>Epping</t>
  </si>
  <si>
    <t>HORNSBY</t>
  </si>
  <si>
    <t>Meadowbank</t>
  </si>
  <si>
    <t>West Ryde</t>
  </si>
  <si>
    <t>EPPING</t>
  </si>
  <si>
    <t>WEST RYDE</t>
  </si>
  <si>
    <t>Denistone</t>
  </si>
  <si>
    <t>159W</t>
  </si>
  <si>
    <t>166U</t>
  </si>
  <si>
    <t>172W</t>
  </si>
  <si>
    <t>167U</t>
  </si>
  <si>
    <t>146V</t>
  </si>
  <si>
    <t>126W</t>
  </si>
  <si>
    <t>248G</t>
  </si>
  <si>
    <t>281B</t>
  </si>
  <si>
    <t>290F</t>
  </si>
  <si>
    <t>282L</t>
  </si>
  <si>
    <t>138X</t>
  </si>
  <si>
    <t>150S</t>
  </si>
  <si>
    <t>144X</t>
  </si>
  <si>
    <t>151V</t>
  </si>
  <si>
    <t>118Y</t>
  </si>
  <si>
    <t>SWTT</t>
  </si>
  <si>
    <t>Mini Bus</t>
  </si>
  <si>
    <t>85T9</t>
  </si>
  <si>
    <t>Denistone/West Ryde Loop</t>
  </si>
  <si>
    <t>Route 86T9: Hornsby, express to Epping, Eastwood, then express to Strathfield</t>
  </si>
  <si>
    <t>86T9</t>
  </si>
  <si>
    <t>84T9 BUS</t>
  </si>
  <si>
    <t>Route 85T9: West Ryde, Denistone, Eastwood Mini Bus Shuttle (not wheelchair accessible)</t>
  </si>
  <si>
    <t>Route 86T9: Strathfield, express to Eastwood, Epping then express to Hornsby</t>
  </si>
  <si>
    <t>295J</t>
  </si>
  <si>
    <t>N085</t>
  </si>
  <si>
    <t xml:space="preserve">North Strathfield </t>
  </si>
  <si>
    <t>Concord West</t>
  </si>
  <si>
    <t>North Strathfield</t>
  </si>
  <si>
    <t>Route 80T9: Strathfield, then all stations to Epping and return</t>
  </si>
  <si>
    <t>Weeknights, two (2) nights - Monday 29 and Tuesday 30 June 2020</t>
  </si>
  <si>
    <t>T9 Northern Line
Strathfield to Epping (Extension express to Hornsby for Intercity Connection)</t>
  </si>
  <si>
    <t>769Y</t>
  </si>
  <si>
    <t>750T</t>
  </si>
  <si>
    <t>526Y</t>
  </si>
  <si>
    <t>80T9</t>
  </si>
  <si>
    <t>Route 79T9: Strathfield, then express to Eastwood, Epping and return</t>
  </si>
  <si>
    <t>79T9</t>
  </si>
  <si>
    <t>149W</t>
  </si>
  <si>
    <t>169X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</si>
</sst>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_(* #,##0.00_);_(* \(#,##0.00\);_(* &quot;-&quot;??_);_(@_)"/>
    <numFmt numFmtId="166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23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64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80">
    <xf numFmtId="0" fontId="0" fillId="0" borderId="0" xfId="0"/>
    <xf numFmtId="164" fontId="6" fillId="2" borderId="0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18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" fontId="7" fillId="2" borderId="4" xfId="0" applyNumberFormat="1" applyFont="1" applyFill="1" applyBorder="1" applyAlignment="1">
      <alignment horizontal="center" vertical="center"/>
    </xf>
    <xf numFmtId="18" fontId="7" fillId="0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8" fontId="7" fillId="0" borderId="8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right" vertical="center"/>
    </xf>
    <xf numFmtId="0" fontId="7" fillId="2" borderId="7" xfId="1" applyFont="1" applyFill="1" applyBorder="1" applyAlignment="1" applyProtection="1">
      <alignment horizontal="right" vertical="center"/>
    </xf>
    <xf numFmtId="0" fontId="7" fillId="2" borderId="2" xfId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8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 wrapText="1"/>
    </xf>
    <xf numFmtId="18" fontId="7" fillId="0" borderId="0" xfId="0" applyNumberFormat="1" applyFont="1" applyFill="1" applyBorder="1" applyAlignment="1">
      <alignment horizontal="center" vertical="center"/>
    </xf>
    <xf numFmtId="18" fontId="7" fillId="2" borderId="0" xfId="0" applyNumberFormat="1" applyFont="1" applyFill="1" applyBorder="1" applyAlignment="1">
      <alignment horizontal="center" vertical="center"/>
    </xf>
    <xf numFmtId="18" fontId="7" fillId="0" borderId="1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1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8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9" xfId="1" applyFont="1" applyFill="1" applyBorder="1" applyAlignment="1" applyProtection="1">
      <alignment horizontal="right" vertical="center"/>
    </xf>
    <xf numFmtId="18" fontId="7" fillId="0" borderId="11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6" fillId="2" borderId="0" xfId="1" applyFont="1" applyFill="1" applyAlignment="1" applyProtection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8" fontId="3" fillId="3" borderId="2" xfId="0" applyNumberFormat="1" applyFont="1" applyFill="1" applyBorder="1" applyAlignment="1">
      <alignment horizontal="center" vertical="center"/>
    </xf>
    <xf numFmtId="18" fontId="3" fillId="3" borderId="1" xfId="0" applyNumberFormat="1" applyFont="1" applyFill="1" applyBorder="1" applyAlignment="1">
      <alignment horizontal="center" vertical="center"/>
    </xf>
    <xf numFmtId="18" fontId="7" fillId="0" borderId="13" xfId="0" applyNumberFormat="1" applyFont="1" applyFill="1" applyBorder="1" applyAlignment="1">
      <alignment horizontal="center" vertical="center"/>
    </xf>
    <xf numFmtId="18" fontId="7" fillId="0" borderId="9" xfId="0" applyNumberFormat="1" applyFont="1" applyFill="1" applyBorder="1" applyAlignment="1">
      <alignment horizontal="center" vertical="center"/>
    </xf>
    <xf numFmtId="0" fontId="6" fillId="0" borderId="0" xfId="1" applyFont="1" applyFill="1" applyAlignment="1" applyProtection="1">
      <alignment vertical="center"/>
    </xf>
    <xf numFmtId="164" fontId="6" fillId="0" borderId="0" xfId="0" applyNumberFormat="1" applyFont="1" applyFill="1" applyBorder="1" applyAlignment="1">
      <alignment vertical="center"/>
    </xf>
    <xf numFmtId="18" fontId="7" fillId="0" borderId="12" xfId="1" applyNumberFormat="1" applyFont="1" applyFill="1" applyBorder="1" applyAlignment="1" applyProtection="1">
      <alignment horizontal="center" vertical="center"/>
    </xf>
  </cellXfs>
  <cellStyles count="19">
    <cellStyle name="Comma 2" xfId="3"/>
    <cellStyle name="Comma 3" xfId="4"/>
    <cellStyle name="Comma 4" xfId="5"/>
    <cellStyle name="Comma 5" xfId="6"/>
    <cellStyle name="Currency 2" xfId="7"/>
    <cellStyle name="Normal" xfId="0" builtinId="0"/>
    <cellStyle name="Normal 10" xfId="17"/>
    <cellStyle name="Normal 2" xfId="1"/>
    <cellStyle name="Normal 2 2" xfId="2"/>
    <cellStyle name="Normal 2 3" xfId="8"/>
    <cellStyle name="Normal 3" xfId="9"/>
    <cellStyle name="Normal 3 2" xfId="10"/>
    <cellStyle name="Normal 4" xfId="11"/>
    <cellStyle name="Normal 5" xfId="12"/>
    <cellStyle name="Normal 5 2" xfId="13"/>
    <cellStyle name="Normal 6" xfId="14"/>
    <cellStyle name="Normal 7" xfId="15"/>
    <cellStyle name="Normal 8" xfId="16"/>
    <cellStyle name="Normal 9" xfId="18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V141"/>
  <sheetViews>
    <sheetView showGridLines="0" tabSelected="1" view="pageBreakPreview" topLeftCell="A74" zoomScale="70" zoomScaleNormal="100" zoomScaleSheetLayoutView="70" workbookViewId="0">
      <selection activeCell="F107" sqref="F107"/>
    </sheetView>
  </sheetViews>
  <sheetFormatPr defaultRowHeight="13.2" x14ac:dyDescent="0.25"/>
  <cols>
    <col min="1" max="1" width="22" customWidth="1"/>
    <col min="2" max="20" width="10.77734375" customWidth="1"/>
    <col min="21" max="30" width="11.6640625" customWidth="1"/>
  </cols>
  <sheetData>
    <row r="1" spans="1:20" ht="58.2" customHeight="1" x14ac:dyDescent="0.25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4.6" customHeight="1" x14ac:dyDescent="0.25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1:20" ht="15.6" customHeight="1" x14ac:dyDescent="0.25">
      <c r="A4" s="67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20" ht="15.6" x14ac:dyDescent="0.25">
      <c r="A5" s="65"/>
      <c r="B5" s="65"/>
      <c r="C5" s="65"/>
      <c r="D5" s="65"/>
      <c r="E5" s="65"/>
      <c r="F5" s="65"/>
      <c r="G5" s="65"/>
    </row>
    <row r="6" spans="1:20" ht="15.6" x14ac:dyDescent="0.25">
      <c r="A6" s="1" t="s">
        <v>1</v>
      </c>
      <c r="B6" s="16" t="s">
        <v>19</v>
      </c>
      <c r="C6" s="17"/>
      <c r="D6" s="17"/>
      <c r="E6" s="17"/>
      <c r="F6" s="17"/>
      <c r="G6" s="17"/>
    </row>
    <row r="7" spans="1:20" ht="13.8" x14ac:dyDescent="0.25">
      <c r="A7" s="2" t="s">
        <v>0</v>
      </c>
      <c r="B7" s="3" t="s">
        <v>45</v>
      </c>
      <c r="C7" s="3" t="s">
        <v>45</v>
      </c>
      <c r="D7" s="3" t="s">
        <v>45</v>
      </c>
      <c r="E7" s="3" t="s">
        <v>45</v>
      </c>
      <c r="F7" s="3" t="s">
        <v>45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8" x14ac:dyDescent="0.25">
      <c r="A8" s="4" t="s">
        <v>2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3.8" x14ac:dyDescent="0.25">
      <c r="A9" s="6" t="s">
        <v>3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3.8" x14ac:dyDescent="0.25">
      <c r="A10" s="60" t="s">
        <v>4</v>
      </c>
      <c r="B10" s="35" t="s">
        <v>8</v>
      </c>
      <c r="C10" s="35" t="s">
        <v>12</v>
      </c>
      <c r="D10" s="35" t="s">
        <v>12</v>
      </c>
      <c r="E10" s="35" t="s">
        <v>12</v>
      </c>
      <c r="F10" s="35" t="s">
        <v>12</v>
      </c>
      <c r="G10" s="35"/>
      <c r="H10" s="35"/>
      <c r="I10" s="35"/>
      <c r="J10" s="35"/>
      <c r="K10" s="35"/>
      <c r="L10" s="35"/>
      <c r="M10" s="8"/>
      <c r="N10" s="8"/>
      <c r="O10" s="8"/>
      <c r="P10" s="8"/>
      <c r="Q10" s="8"/>
      <c r="R10" s="8"/>
      <c r="S10" s="8"/>
      <c r="T10" s="8"/>
    </row>
    <row r="11" spans="1:20" ht="13.8" x14ac:dyDescent="0.25">
      <c r="A11" s="61"/>
      <c r="B11" s="36" t="s">
        <v>9</v>
      </c>
      <c r="C11" s="36" t="s">
        <v>9</v>
      </c>
      <c r="D11" s="36" t="s">
        <v>9</v>
      </c>
      <c r="E11" s="36" t="s">
        <v>9</v>
      </c>
      <c r="F11" s="36" t="s">
        <v>12</v>
      </c>
      <c r="G11" s="36"/>
      <c r="H11" s="36"/>
      <c r="I11" s="36"/>
      <c r="J11" s="36"/>
      <c r="K11" s="36"/>
      <c r="L11" s="36"/>
      <c r="M11" s="5"/>
      <c r="N11" s="5"/>
      <c r="O11" s="5"/>
      <c r="P11" s="5"/>
      <c r="Q11" s="5"/>
      <c r="R11" s="5"/>
      <c r="S11" s="5"/>
      <c r="T11" s="5"/>
    </row>
    <row r="12" spans="1:20" ht="13.8" x14ac:dyDescent="0.25">
      <c r="A12" s="61"/>
      <c r="B12" s="36" t="s">
        <v>12</v>
      </c>
      <c r="C12" s="36" t="s">
        <v>10</v>
      </c>
      <c r="D12" s="36" t="s">
        <v>10</v>
      </c>
      <c r="E12" s="36" t="s">
        <v>12</v>
      </c>
      <c r="F12" s="36" t="s">
        <v>10</v>
      </c>
      <c r="G12" s="36"/>
      <c r="H12" s="36"/>
      <c r="I12" s="36"/>
      <c r="J12" s="36"/>
      <c r="K12" s="36"/>
      <c r="L12" s="36"/>
      <c r="M12" s="5"/>
      <c r="N12" s="5"/>
      <c r="O12" s="5"/>
      <c r="P12" s="5"/>
      <c r="Q12" s="5"/>
      <c r="R12" s="5"/>
      <c r="S12" s="5"/>
      <c r="T12" s="5"/>
    </row>
    <row r="13" spans="1:20" ht="13.8" x14ac:dyDescent="0.25">
      <c r="A13" s="6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5"/>
      <c r="N13" s="5"/>
      <c r="O13" s="5"/>
      <c r="P13" s="5"/>
      <c r="Q13" s="5"/>
      <c r="R13" s="5"/>
      <c r="S13" s="5"/>
      <c r="T13" s="5"/>
    </row>
    <row r="14" spans="1:20" ht="13.8" x14ac:dyDescent="0.25">
      <c r="A14" s="6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7"/>
      <c r="N14" s="7"/>
      <c r="O14" s="7"/>
      <c r="P14" s="7"/>
      <c r="Q14" s="7"/>
      <c r="R14" s="7"/>
      <c r="S14" s="7"/>
      <c r="T14" s="7"/>
    </row>
    <row r="15" spans="1:20" ht="13.8" x14ac:dyDescent="0.25">
      <c r="A15" s="38" t="s">
        <v>5</v>
      </c>
      <c r="B15" s="39" t="s">
        <v>40</v>
      </c>
      <c r="C15" s="39" t="s">
        <v>40</v>
      </c>
      <c r="D15" s="39" t="s">
        <v>40</v>
      </c>
      <c r="E15" s="39" t="s">
        <v>40</v>
      </c>
      <c r="F15" s="39" t="s">
        <v>40</v>
      </c>
      <c r="G15" s="39"/>
      <c r="H15" s="39"/>
      <c r="I15" s="39"/>
      <c r="J15" s="39"/>
      <c r="K15" s="39"/>
      <c r="L15" s="39"/>
      <c r="M15" s="19"/>
      <c r="N15" s="19"/>
      <c r="O15" s="19"/>
      <c r="P15" s="19"/>
      <c r="Q15" s="19"/>
      <c r="R15" s="19"/>
      <c r="S15" s="19"/>
      <c r="T15" s="19"/>
    </row>
    <row r="16" spans="1:20" ht="13.8" x14ac:dyDescent="0.25">
      <c r="A16" s="40" t="s">
        <v>6</v>
      </c>
      <c r="B16" s="34">
        <v>0.9590277777777777</v>
      </c>
      <c r="C16" s="34">
        <v>6.9444444444444447E-4</v>
      </c>
      <c r="D16" s="34">
        <v>4.2361111111111106E-2</v>
      </c>
      <c r="E16" s="34">
        <v>8.3333333333333329E-2</v>
      </c>
      <c r="F16" s="34">
        <v>8.3333333333333329E-2</v>
      </c>
      <c r="G16" s="34"/>
      <c r="H16" s="34"/>
      <c r="I16" s="34"/>
      <c r="J16" s="34"/>
      <c r="K16" s="34"/>
      <c r="L16" s="34"/>
      <c r="M16" s="10"/>
      <c r="N16" s="10"/>
      <c r="O16" s="10"/>
      <c r="P16" s="10"/>
      <c r="Q16" s="10"/>
      <c r="R16" s="10"/>
      <c r="S16" s="10"/>
      <c r="T16" s="10"/>
    </row>
    <row r="17" spans="1:20" ht="13.8" x14ac:dyDescent="0.25">
      <c r="A17" s="41" t="s">
        <v>15</v>
      </c>
      <c r="B17" s="20">
        <v>0.9590277777777777</v>
      </c>
      <c r="C17" s="20">
        <v>6.9444444444444447E-4</v>
      </c>
      <c r="D17" s="20">
        <v>4.2361111111111106E-2</v>
      </c>
      <c r="E17" s="20">
        <v>8.3333333333333329E-2</v>
      </c>
      <c r="F17" s="20">
        <v>8.3333333333333329E-2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3.8" x14ac:dyDescent="0.25">
      <c r="A18" s="42" t="s">
        <v>17</v>
      </c>
      <c r="B18" s="20">
        <f>B17+"0:18"</f>
        <v>0.97152777777777766</v>
      </c>
      <c r="C18" s="20">
        <f>C17+"0:18"</f>
        <v>1.3194444444444443E-2</v>
      </c>
      <c r="D18" s="20">
        <f>D17+"0:18"</f>
        <v>5.4861111111111104E-2</v>
      </c>
      <c r="E18" s="20">
        <f>E17+"0:18"</f>
        <v>9.5833333333333326E-2</v>
      </c>
      <c r="F18" s="20">
        <f>F17+"0:18"</f>
        <v>9.5833333333333326E-2</v>
      </c>
      <c r="G18" s="20"/>
      <c r="H18" s="20"/>
      <c r="I18" s="20"/>
      <c r="J18" s="20"/>
      <c r="K18" s="20"/>
      <c r="L18" s="15"/>
      <c r="M18" s="20"/>
      <c r="N18" s="14"/>
      <c r="O18" s="20"/>
      <c r="P18" s="14"/>
      <c r="Q18" s="14"/>
      <c r="R18" s="14"/>
      <c r="S18" s="14"/>
      <c r="T18" s="14"/>
    </row>
    <row r="19" spans="1:20" ht="13.8" x14ac:dyDescent="0.25">
      <c r="A19" s="42" t="s">
        <v>18</v>
      </c>
      <c r="B19" s="20">
        <f t="shared" ref="B19:C19" si="0">B18+"0:05"</f>
        <v>0.97499999999999987</v>
      </c>
      <c r="C19" s="20">
        <f t="shared" si="0"/>
        <v>1.6666666666666663E-2</v>
      </c>
      <c r="D19" s="20">
        <f>D18+"0:05"</f>
        <v>5.8333333333333327E-2</v>
      </c>
      <c r="E19" s="20">
        <f>E18+"0:05"</f>
        <v>9.930555555555555E-2</v>
      </c>
      <c r="F19" s="20">
        <f>F18+"0:05"</f>
        <v>9.930555555555555E-2</v>
      </c>
      <c r="G19" s="20"/>
      <c r="H19" s="20"/>
      <c r="I19" s="20"/>
      <c r="J19" s="20"/>
      <c r="K19" s="20"/>
      <c r="L19" s="15"/>
      <c r="M19" s="20"/>
      <c r="N19" s="14"/>
      <c r="O19" s="20"/>
      <c r="P19" s="14"/>
      <c r="Q19" s="14"/>
      <c r="R19" s="14"/>
      <c r="S19" s="14"/>
      <c r="T19" s="14"/>
    </row>
    <row r="20" spans="1:20" ht="13.8" x14ac:dyDescent="0.25">
      <c r="A20" s="43" t="s">
        <v>19</v>
      </c>
      <c r="B20" s="20">
        <f t="shared" ref="B20:C20" si="1">B19+"0:20"</f>
        <v>0.98888888888888871</v>
      </c>
      <c r="C20" s="20">
        <f t="shared" si="1"/>
        <v>3.0555555555555551E-2</v>
      </c>
      <c r="D20" s="20">
        <f>D19+"0:20"</f>
        <v>7.2222222222222215E-2</v>
      </c>
      <c r="E20" s="20">
        <f>E19+"0:20"</f>
        <v>0.11319444444444443</v>
      </c>
      <c r="F20" s="20">
        <f>F19+"0:20"</f>
        <v>0.11319444444444443</v>
      </c>
      <c r="G20" s="20"/>
      <c r="H20" s="20"/>
      <c r="I20" s="20"/>
      <c r="J20" s="20"/>
      <c r="K20" s="20"/>
      <c r="L20" s="15"/>
      <c r="M20" s="20"/>
      <c r="N20" s="14"/>
      <c r="O20" s="20"/>
      <c r="P20" s="14"/>
      <c r="Q20" s="14"/>
      <c r="R20" s="14"/>
      <c r="S20" s="14"/>
      <c r="T20" s="14"/>
    </row>
    <row r="21" spans="1:20" ht="13.8" x14ac:dyDescent="0.25">
      <c r="A21" s="44" t="s">
        <v>5</v>
      </c>
      <c r="B21" s="74" t="s">
        <v>49</v>
      </c>
      <c r="C21" s="45" t="s">
        <v>31</v>
      </c>
      <c r="D21" s="72" t="s">
        <v>50</v>
      </c>
      <c r="E21" s="72" t="s">
        <v>32</v>
      </c>
      <c r="F21" s="72" t="s">
        <v>32</v>
      </c>
      <c r="G21" s="45"/>
      <c r="H21" s="45"/>
      <c r="I21" s="45"/>
      <c r="J21" s="45"/>
      <c r="K21" s="45"/>
      <c r="L21" s="45"/>
      <c r="M21" s="12"/>
      <c r="N21" s="12"/>
      <c r="O21" s="12"/>
      <c r="P21" s="12"/>
      <c r="Q21" s="12"/>
      <c r="R21" s="12"/>
      <c r="S21" s="12"/>
      <c r="T21" s="12"/>
    </row>
    <row r="22" spans="1:20" ht="13.8" x14ac:dyDescent="0.25">
      <c r="A22" s="40" t="s">
        <v>7</v>
      </c>
      <c r="B22" s="73">
        <v>0.98541666666666661</v>
      </c>
      <c r="C22" s="34">
        <v>3.5416666666666666E-2</v>
      </c>
      <c r="D22" s="73">
        <v>6.1111111111111116E-2</v>
      </c>
      <c r="E22" s="73">
        <v>0.10486111111111111</v>
      </c>
      <c r="F22" s="73">
        <v>9.9999999999999992E-2</v>
      </c>
      <c r="G22" s="34"/>
      <c r="H22" s="34"/>
      <c r="I22" s="34"/>
      <c r="J22" s="34"/>
      <c r="K22" s="34"/>
      <c r="L22" s="34"/>
      <c r="M22" s="13"/>
      <c r="N22" s="10"/>
      <c r="O22" s="10"/>
      <c r="P22" s="10"/>
      <c r="Q22" s="10"/>
      <c r="R22" s="10"/>
      <c r="S22" s="10"/>
      <c r="T22" s="10"/>
    </row>
    <row r="23" spans="1:20" ht="15.6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20" ht="15.6" customHeight="1" x14ac:dyDescent="0.25">
      <c r="A24" s="66" t="s">
        <v>54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28"/>
      <c r="N24" s="28"/>
      <c r="O24" s="28"/>
      <c r="P24" s="28"/>
    </row>
    <row r="25" spans="1:20" ht="15.6" x14ac:dyDescent="0.25">
      <c r="A25" s="71"/>
      <c r="B25" s="71"/>
      <c r="C25" s="71"/>
      <c r="D25" s="71"/>
      <c r="E25" s="71"/>
      <c r="F25" s="71"/>
      <c r="G25" s="71"/>
      <c r="H25" s="48"/>
      <c r="I25" s="48"/>
      <c r="J25" s="48"/>
      <c r="K25" s="48"/>
      <c r="L25" s="48"/>
    </row>
    <row r="26" spans="1:20" ht="15.6" x14ac:dyDescent="0.25">
      <c r="A26" s="49" t="s">
        <v>1</v>
      </c>
      <c r="B26" s="50" t="s">
        <v>22</v>
      </c>
      <c r="C26" s="51"/>
      <c r="D26" s="51"/>
      <c r="E26" s="51"/>
      <c r="F26" s="51"/>
      <c r="G26" s="51"/>
      <c r="H26" s="48"/>
      <c r="I26" s="48"/>
      <c r="J26" s="48"/>
      <c r="K26" s="48"/>
      <c r="L26" s="48"/>
    </row>
    <row r="27" spans="1:20" ht="13.8" x14ac:dyDescent="0.25">
      <c r="A27" s="52" t="s">
        <v>0</v>
      </c>
      <c r="B27" s="53" t="s">
        <v>60</v>
      </c>
      <c r="C27" s="53" t="s">
        <v>60</v>
      </c>
      <c r="D27" s="53" t="s">
        <v>60</v>
      </c>
      <c r="E27" s="53" t="s">
        <v>60</v>
      </c>
      <c r="F27" s="53" t="s">
        <v>60</v>
      </c>
      <c r="G27" s="53" t="s">
        <v>60</v>
      </c>
      <c r="H27" s="53" t="s">
        <v>60</v>
      </c>
      <c r="I27" s="53" t="s">
        <v>60</v>
      </c>
      <c r="J27" s="53" t="s">
        <v>60</v>
      </c>
      <c r="K27" s="53" t="s">
        <v>60</v>
      </c>
      <c r="L27" s="53" t="s">
        <v>60</v>
      </c>
      <c r="M27" s="53" t="s">
        <v>60</v>
      </c>
      <c r="N27" s="53" t="s">
        <v>60</v>
      </c>
      <c r="O27" s="53" t="s">
        <v>60</v>
      </c>
      <c r="P27" s="53" t="s">
        <v>60</v>
      </c>
      <c r="Q27" s="53" t="s">
        <v>60</v>
      </c>
      <c r="R27" s="53" t="s">
        <v>60</v>
      </c>
      <c r="S27" s="53" t="s">
        <v>60</v>
      </c>
      <c r="T27" s="53" t="s">
        <v>60</v>
      </c>
    </row>
    <row r="28" spans="1:20" ht="13.8" x14ac:dyDescent="0.25">
      <c r="A28" s="54" t="s">
        <v>2</v>
      </c>
      <c r="B28" s="36" t="s">
        <v>13</v>
      </c>
      <c r="C28" s="36" t="s">
        <v>13</v>
      </c>
      <c r="D28" s="36" t="s">
        <v>13</v>
      </c>
      <c r="E28" s="36" t="s">
        <v>13</v>
      </c>
      <c r="F28" s="36" t="s">
        <v>13</v>
      </c>
      <c r="G28" s="36" t="s">
        <v>13</v>
      </c>
      <c r="H28" s="36" t="s">
        <v>13</v>
      </c>
      <c r="I28" s="36" t="s">
        <v>13</v>
      </c>
      <c r="J28" s="36" t="s">
        <v>13</v>
      </c>
      <c r="K28" s="36" t="s">
        <v>13</v>
      </c>
      <c r="L28" s="36" t="s">
        <v>13</v>
      </c>
      <c r="M28" s="36" t="s">
        <v>13</v>
      </c>
      <c r="N28" s="36" t="s">
        <v>13</v>
      </c>
      <c r="O28" s="36" t="s">
        <v>13</v>
      </c>
      <c r="P28" s="36" t="s">
        <v>13</v>
      </c>
      <c r="Q28" s="36" t="s">
        <v>13</v>
      </c>
      <c r="R28" s="36" t="s">
        <v>13</v>
      </c>
      <c r="S28" s="36" t="s">
        <v>13</v>
      </c>
      <c r="T28" s="36" t="s">
        <v>13</v>
      </c>
    </row>
    <row r="29" spans="1:20" ht="13.8" x14ac:dyDescent="0.25">
      <c r="A29" s="55" t="s">
        <v>3</v>
      </c>
      <c r="B29" s="37">
        <v>1</v>
      </c>
      <c r="C29" s="37">
        <v>1</v>
      </c>
      <c r="D29" s="37">
        <v>1</v>
      </c>
      <c r="E29" s="37">
        <v>1</v>
      </c>
      <c r="F29" s="37">
        <v>1</v>
      </c>
      <c r="G29" s="37">
        <v>1</v>
      </c>
      <c r="H29" s="37">
        <v>1</v>
      </c>
      <c r="I29" s="37">
        <v>1</v>
      </c>
      <c r="J29" s="37">
        <v>1</v>
      </c>
      <c r="K29" s="37">
        <v>1</v>
      </c>
      <c r="L29" s="37">
        <v>1</v>
      </c>
      <c r="M29" s="37">
        <v>1</v>
      </c>
      <c r="N29" s="37">
        <v>1</v>
      </c>
      <c r="O29" s="37">
        <v>1</v>
      </c>
      <c r="P29" s="37">
        <v>1</v>
      </c>
      <c r="Q29" s="37">
        <v>1</v>
      </c>
      <c r="R29" s="37">
        <v>1</v>
      </c>
      <c r="S29" s="37">
        <v>1</v>
      </c>
      <c r="T29" s="37">
        <v>1</v>
      </c>
    </row>
    <row r="30" spans="1:20" ht="13.8" x14ac:dyDescent="0.25">
      <c r="A30" s="60" t="s">
        <v>4</v>
      </c>
      <c r="B30" s="35" t="s">
        <v>8</v>
      </c>
      <c r="C30" s="35" t="s">
        <v>8</v>
      </c>
      <c r="D30" s="35" t="s">
        <v>8</v>
      </c>
      <c r="E30" s="35" t="s">
        <v>8</v>
      </c>
      <c r="F30" s="35" t="s">
        <v>8</v>
      </c>
      <c r="G30" s="35" t="s">
        <v>8</v>
      </c>
      <c r="H30" s="35" t="s">
        <v>8</v>
      </c>
      <c r="I30" s="35" t="s">
        <v>8</v>
      </c>
      <c r="J30" s="35" t="s">
        <v>8</v>
      </c>
      <c r="K30" s="35" t="s">
        <v>8</v>
      </c>
      <c r="L30" s="35" t="s">
        <v>8</v>
      </c>
      <c r="M30" s="35" t="s">
        <v>8</v>
      </c>
      <c r="N30" s="35" t="s">
        <v>8</v>
      </c>
      <c r="O30" s="35" t="s">
        <v>8</v>
      </c>
      <c r="P30" s="35" t="s">
        <v>8</v>
      </c>
      <c r="Q30" s="35" t="s">
        <v>8</v>
      </c>
      <c r="R30" s="8"/>
      <c r="S30" s="8"/>
      <c r="T30" s="8"/>
    </row>
    <row r="31" spans="1:20" ht="13.8" x14ac:dyDescent="0.25">
      <c r="A31" s="61"/>
      <c r="B31" s="36" t="s">
        <v>9</v>
      </c>
      <c r="C31" s="36" t="s">
        <v>9</v>
      </c>
      <c r="D31" s="36" t="s">
        <v>9</v>
      </c>
      <c r="E31" s="36" t="s">
        <v>9</v>
      </c>
      <c r="F31" s="36" t="s">
        <v>9</v>
      </c>
      <c r="G31" s="36" t="s">
        <v>9</v>
      </c>
      <c r="H31" s="36" t="s">
        <v>9</v>
      </c>
      <c r="I31" s="36" t="s">
        <v>9</v>
      </c>
      <c r="J31" s="36" t="s">
        <v>9</v>
      </c>
      <c r="K31" s="36" t="s">
        <v>9</v>
      </c>
      <c r="L31" s="36" t="s">
        <v>9</v>
      </c>
      <c r="M31" s="36" t="s">
        <v>9</v>
      </c>
      <c r="N31" s="36" t="s">
        <v>9</v>
      </c>
      <c r="O31" s="36" t="s">
        <v>9</v>
      </c>
      <c r="P31" s="36" t="s">
        <v>9</v>
      </c>
      <c r="Q31" s="36" t="s">
        <v>9</v>
      </c>
      <c r="R31" s="36" t="s">
        <v>9</v>
      </c>
      <c r="S31" s="36" t="s">
        <v>9</v>
      </c>
      <c r="T31" s="36" t="s">
        <v>9</v>
      </c>
    </row>
    <row r="32" spans="1:20" ht="13.8" x14ac:dyDescent="0.25">
      <c r="A32" s="6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 t="s">
        <v>10</v>
      </c>
      <c r="S32" s="36" t="s">
        <v>10</v>
      </c>
      <c r="T32" s="36" t="s">
        <v>10</v>
      </c>
    </row>
    <row r="33" spans="1:20" ht="13.8" x14ac:dyDescent="0.25">
      <c r="A33" s="6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5"/>
      <c r="S33" s="5"/>
      <c r="T33" s="5"/>
    </row>
    <row r="34" spans="1:20" ht="13.8" x14ac:dyDescent="0.25">
      <c r="A34" s="62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7"/>
      <c r="S34" s="7"/>
      <c r="T34" s="7"/>
    </row>
    <row r="35" spans="1:20" ht="13.8" x14ac:dyDescent="0.25">
      <c r="A35" s="42" t="s">
        <v>15</v>
      </c>
      <c r="B35" s="15">
        <f>MOD(B44-TIME(0,41,0),1)</f>
        <v>0.92083333333333339</v>
      </c>
      <c r="C35" s="15">
        <f>MOD(B35+TIME(0,7,0),1)</f>
        <v>0.92569444444444449</v>
      </c>
      <c r="D35" s="15">
        <f t="shared" ref="D35:F35" si="2">MOD(C35+TIME(0,7,0),1)</f>
        <v>0.93055555555555558</v>
      </c>
      <c r="E35" s="15">
        <f t="shared" si="2"/>
        <v>0.93541666666666667</v>
      </c>
      <c r="F35" s="15">
        <f t="shared" si="2"/>
        <v>0.94027777777777777</v>
      </c>
      <c r="G35" s="15">
        <f t="shared" ref="G35" si="3">MOD(G44-TIME(0,41,0),1)</f>
        <v>0.94513888888888886</v>
      </c>
      <c r="H35" s="15">
        <f t="shared" ref="H35" si="4">MOD(G35+TIME(0,8,0),1)</f>
        <v>0.9506944444444444</v>
      </c>
      <c r="I35" s="15">
        <f t="shared" ref="I35:K35" si="5">MOD(I44-TIME(0,41,0),1)</f>
        <v>0.9555555555555556</v>
      </c>
      <c r="J35" s="15">
        <f>MOD(I35+TIME(0,8,0),1)</f>
        <v>0.96111111111111114</v>
      </c>
      <c r="K35" s="15">
        <f t="shared" si="5"/>
        <v>0.96597222222222223</v>
      </c>
      <c r="L35" s="15">
        <f>MOD(K35+TIME(0,8,0),1)</f>
        <v>0.97152777777777777</v>
      </c>
      <c r="M35" s="15">
        <f t="shared" ref="M35:T35" si="6">MOD(M44-TIME(0,41,0),1)</f>
        <v>0.97638888888888886</v>
      </c>
      <c r="N35" s="15">
        <f>MOD(M35+TIME(0,8,0),1)</f>
        <v>0.9819444444444444</v>
      </c>
      <c r="O35" s="15">
        <f t="shared" si="6"/>
        <v>0.9868055555555556</v>
      </c>
      <c r="P35" s="15">
        <f>MOD(O35+TIME(0,8,0),1)</f>
        <v>0.99236111111111114</v>
      </c>
      <c r="Q35" s="15">
        <f t="shared" si="6"/>
        <v>0.99722222222222223</v>
      </c>
      <c r="R35" s="15">
        <f>MOD(Q35+TIME(0,15,0),1)</f>
        <v>7.6388888888889728E-3</v>
      </c>
      <c r="S35" s="15">
        <f>MOD(R35+TIME(0,15,0),1)</f>
        <v>1.8055555555555637E-2</v>
      </c>
      <c r="T35" s="15">
        <f t="shared" si="6"/>
        <v>2.777777777777778E-2</v>
      </c>
    </row>
    <row r="36" spans="1:20" ht="13.8" x14ac:dyDescent="0.25">
      <c r="A36" s="42" t="s">
        <v>51</v>
      </c>
      <c r="B36" s="15">
        <f>MOD(B35+TIME(0,4,0),1)</f>
        <v>0.92361111111111116</v>
      </c>
      <c r="C36" s="15">
        <f t="shared" ref="C36:K36" si="7">MOD(C35+TIME(0,4,0),1)</f>
        <v>0.92847222222222225</v>
      </c>
      <c r="D36" s="15">
        <f t="shared" si="7"/>
        <v>0.93333333333333335</v>
      </c>
      <c r="E36" s="15">
        <f t="shared" si="7"/>
        <v>0.93819444444444444</v>
      </c>
      <c r="F36" s="15">
        <f t="shared" si="7"/>
        <v>0.94305555555555554</v>
      </c>
      <c r="G36" s="15">
        <f t="shared" si="7"/>
        <v>0.94791666666666663</v>
      </c>
      <c r="H36" s="15">
        <f t="shared" si="7"/>
        <v>0.95347222222222217</v>
      </c>
      <c r="I36" s="15">
        <f t="shared" si="7"/>
        <v>0.95833333333333337</v>
      </c>
      <c r="J36" s="15">
        <f t="shared" si="7"/>
        <v>0.96388888888888891</v>
      </c>
      <c r="K36" s="15">
        <f t="shared" si="7"/>
        <v>0.96875</v>
      </c>
      <c r="L36" s="15">
        <f t="shared" ref="L36" si="8">MOD(L35+TIME(0,4,0),1)</f>
        <v>0.97430555555555554</v>
      </c>
      <c r="M36" s="15">
        <f t="shared" ref="M36" si="9">MOD(M35+TIME(0,4,0),1)</f>
        <v>0.97916666666666663</v>
      </c>
      <c r="N36" s="15">
        <f t="shared" ref="N36" si="10">MOD(N35+TIME(0,4,0),1)</f>
        <v>0.98472222222222217</v>
      </c>
      <c r="O36" s="15">
        <f t="shared" ref="O36" si="11">MOD(O35+TIME(0,4,0),1)</f>
        <v>0.98958333333333337</v>
      </c>
      <c r="P36" s="15">
        <f t="shared" ref="P36" si="12">MOD(P35+TIME(0,4,0),1)</f>
        <v>0.99513888888888891</v>
      </c>
      <c r="Q36" s="15">
        <f t="shared" ref="Q36" si="13">MOD(Q35+TIME(0,4,0),1)</f>
        <v>0</v>
      </c>
      <c r="R36" s="15">
        <f t="shared" ref="R36" si="14">MOD(R35+TIME(0,4,0),1)</f>
        <v>1.0416666666666751E-2</v>
      </c>
      <c r="S36" s="15">
        <f t="shared" ref="S36" si="15">MOD(S35+TIME(0,4,0),1)</f>
        <v>2.0833333333333415E-2</v>
      </c>
      <c r="T36" s="15">
        <f t="shared" ref="T36" si="16">MOD(T35+TIME(0,4,0),1)</f>
        <v>3.0555555555555558E-2</v>
      </c>
    </row>
    <row r="37" spans="1:20" ht="13.8" x14ac:dyDescent="0.25">
      <c r="A37" s="42" t="s">
        <v>52</v>
      </c>
      <c r="B37" s="15">
        <f>MOD(B36+TIME(0,2,0),1)</f>
        <v>0.92500000000000004</v>
      </c>
      <c r="C37" s="15">
        <f t="shared" ref="C37:K37" si="17">MOD(C36+TIME(0,2,0),1)</f>
        <v>0.92986111111111114</v>
      </c>
      <c r="D37" s="15">
        <f t="shared" si="17"/>
        <v>0.93472222222222223</v>
      </c>
      <c r="E37" s="15">
        <f t="shared" si="17"/>
        <v>0.93958333333333333</v>
      </c>
      <c r="F37" s="15">
        <f t="shared" si="17"/>
        <v>0.94444444444444442</v>
      </c>
      <c r="G37" s="15">
        <f t="shared" si="17"/>
        <v>0.94930555555555551</v>
      </c>
      <c r="H37" s="15">
        <f t="shared" si="17"/>
        <v>0.95486111111111105</v>
      </c>
      <c r="I37" s="15">
        <f t="shared" si="17"/>
        <v>0.95972222222222225</v>
      </c>
      <c r="J37" s="15">
        <f t="shared" si="17"/>
        <v>0.96527777777777779</v>
      </c>
      <c r="K37" s="15">
        <f t="shared" si="17"/>
        <v>0.97013888888888888</v>
      </c>
      <c r="L37" s="15">
        <f t="shared" ref="L37" si="18">MOD(L36+TIME(0,2,0),1)</f>
        <v>0.97569444444444442</v>
      </c>
      <c r="M37" s="15">
        <f t="shared" ref="M37" si="19">MOD(M36+TIME(0,2,0),1)</f>
        <v>0.98055555555555551</v>
      </c>
      <c r="N37" s="15">
        <f t="shared" ref="N37" si="20">MOD(N36+TIME(0,2,0),1)</f>
        <v>0.98611111111111105</v>
      </c>
      <c r="O37" s="15">
        <f t="shared" ref="O37" si="21">MOD(O36+TIME(0,2,0),1)</f>
        <v>0.99097222222222225</v>
      </c>
      <c r="P37" s="15">
        <f t="shared" ref="P37" si="22">MOD(P36+TIME(0,2,0),1)</f>
        <v>0.99652777777777779</v>
      </c>
      <c r="Q37" s="15">
        <f t="shared" ref="Q37" si="23">MOD(Q36+TIME(0,2,0),1)</f>
        <v>1.3888888888888889E-3</v>
      </c>
      <c r="R37" s="15">
        <f t="shared" ref="R37" si="24">MOD(R36+TIME(0,2,0),1)</f>
        <v>1.180555555555564E-2</v>
      </c>
      <c r="S37" s="15">
        <f t="shared" ref="S37" si="25">MOD(S36+TIME(0,2,0),1)</f>
        <v>2.2222222222222303E-2</v>
      </c>
      <c r="T37" s="15">
        <f t="shared" ref="T37" si="26">MOD(T36+TIME(0,2,0),1)</f>
        <v>3.1944444444444449E-2</v>
      </c>
    </row>
    <row r="38" spans="1:20" ht="13.8" x14ac:dyDescent="0.25">
      <c r="A38" s="42" t="s">
        <v>16</v>
      </c>
      <c r="B38" s="15">
        <f>MOD(B37+TIME(0,4,0),1)</f>
        <v>0.92777777777777781</v>
      </c>
      <c r="C38" s="15">
        <f t="shared" ref="C38:K38" si="27">MOD(C37+TIME(0,4,0),1)</f>
        <v>0.93263888888888891</v>
      </c>
      <c r="D38" s="15">
        <f t="shared" si="27"/>
        <v>0.9375</v>
      </c>
      <c r="E38" s="15">
        <f t="shared" si="27"/>
        <v>0.94236111111111109</v>
      </c>
      <c r="F38" s="15">
        <f t="shared" si="27"/>
        <v>0.94722222222222219</v>
      </c>
      <c r="G38" s="15">
        <f t="shared" si="27"/>
        <v>0.95208333333333328</v>
      </c>
      <c r="H38" s="15">
        <f t="shared" si="27"/>
        <v>0.95763888888888882</v>
      </c>
      <c r="I38" s="15">
        <f t="shared" si="27"/>
        <v>0.96250000000000002</v>
      </c>
      <c r="J38" s="15">
        <f t="shared" si="27"/>
        <v>0.96805555555555556</v>
      </c>
      <c r="K38" s="15">
        <f t="shared" si="27"/>
        <v>0.97291666666666665</v>
      </c>
      <c r="L38" s="15">
        <f t="shared" ref="L38" si="28">MOD(L37+TIME(0,4,0),1)</f>
        <v>0.97847222222222219</v>
      </c>
      <c r="M38" s="15">
        <f t="shared" ref="M38" si="29">MOD(M37+TIME(0,4,0),1)</f>
        <v>0.98333333333333328</v>
      </c>
      <c r="N38" s="15">
        <f t="shared" ref="N38" si="30">MOD(N37+TIME(0,4,0),1)</f>
        <v>0.98888888888888882</v>
      </c>
      <c r="O38" s="15">
        <f t="shared" ref="O38" si="31">MOD(O37+TIME(0,4,0),1)</f>
        <v>0.99375000000000002</v>
      </c>
      <c r="P38" s="15">
        <f t="shared" ref="P38" si="32">MOD(P37+TIME(0,4,0),1)</f>
        <v>0.99930555555555556</v>
      </c>
      <c r="Q38" s="15">
        <f t="shared" ref="Q38" si="33">MOD(Q37+TIME(0,4,0),1)</f>
        <v>4.1666666666666666E-3</v>
      </c>
      <c r="R38" s="15">
        <f t="shared" ref="R38" si="34">MOD(R37+TIME(0,4,0),1)</f>
        <v>1.4583333333333419E-2</v>
      </c>
      <c r="S38" s="15">
        <f t="shared" ref="S38" si="35">MOD(S37+TIME(0,4,0),1)</f>
        <v>2.5000000000000081E-2</v>
      </c>
      <c r="T38" s="15">
        <f t="shared" ref="T38" si="36">MOD(T37+TIME(0,4,0),1)</f>
        <v>3.4722222222222224E-2</v>
      </c>
    </row>
    <row r="39" spans="1:20" ht="13.8" x14ac:dyDescent="0.25">
      <c r="A39" s="42" t="s">
        <v>20</v>
      </c>
      <c r="B39" s="15">
        <f>MOD(B38+TIME(0,8,0),1)</f>
        <v>0.93333333333333335</v>
      </c>
      <c r="C39" s="15">
        <f t="shared" ref="C39:K39" si="37">MOD(C38+TIME(0,8,0),1)</f>
        <v>0.93819444444444444</v>
      </c>
      <c r="D39" s="15">
        <f t="shared" si="37"/>
        <v>0.94305555555555554</v>
      </c>
      <c r="E39" s="15">
        <f t="shared" si="37"/>
        <v>0.94791666666666663</v>
      </c>
      <c r="F39" s="15">
        <f t="shared" si="37"/>
        <v>0.95277777777777772</v>
      </c>
      <c r="G39" s="15">
        <f t="shared" si="37"/>
        <v>0.95763888888888882</v>
      </c>
      <c r="H39" s="15">
        <f t="shared" si="37"/>
        <v>0.96319444444444435</v>
      </c>
      <c r="I39" s="15">
        <f t="shared" si="37"/>
        <v>0.96805555555555556</v>
      </c>
      <c r="J39" s="15">
        <f t="shared" si="37"/>
        <v>0.97361111111111109</v>
      </c>
      <c r="K39" s="15">
        <f t="shared" si="37"/>
        <v>0.97847222222222219</v>
      </c>
      <c r="L39" s="15">
        <f t="shared" ref="L39" si="38">MOD(L38+TIME(0,8,0),1)</f>
        <v>0.98402777777777772</v>
      </c>
      <c r="M39" s="15">
        <f t="shared" ref="M39" si="39">MOD(M38+TIME(0,8,0),1)</f>
        <v>0.98888888888888882</v>
      </c>
      <c r="N39" s="15">
        <f t="shared" ref="N39" si="40">MOD(N38+TIME(0,8,0),1)</f>
        <v>0.99444444444444435</v>
      </c>
      <c r="O39" s="15">
        <f t="shared" ref="O39" si="41">MOD(O38+TIME(0,8,0),1)</f>
        <v>0.99930555555555556</v>
      </c>
      <c r="P39" s="15">
        <f t="shared" ref="P39" si="42">MOD(P38+TIME(0,8,0),1)</f>
        <v>4.8611111111112049E-3</v>
      </c>
      <c r="Q39" s="15">
        <f t="shared" ref="Q39" si="43">MOD(Q38+TIME(0,8,0),1)</f>
        <v>9.7222222222222224E-3</v>
      </c>
      <c r="R39" s="15">
        <f t="shared" ref="R39" si="44">MOD(R38+TIME(0,8,0),1)</f>
        <v>2.0138888888888973E-2</v>
      </c>
      <c r="S39" s="15">
        <f t="shared" ref="S39" si="45">MOD(S38+TIME(0,8,0),1)</f>
        <v>3.0555555555555638E-2</v>
      </c>
      <c r="T39" s="15">
        <f t="shared" ref="T39" si="46">MOD(T38+TIME(0,8,0),1)</f>
        <v>4.027777777777778E-2</v>
      </c>
    </row>
    <row r="40" spans="1:20" ht="13.8" x14ac:dyDescent="0.25">
      <c r="A40" s="42" t="s">
        <v>21</v>
      </c>
      <c r="B40" s="15">
        <f>MOD(B39+TIME(0,5,0),1)</f>
        <v>0.93680555555555556</v>
      </c>
      <c r="C40" s="15">
        <f t="shared" ref="C40:K41" si="47">MOD(C39+TIME(0,5,0),1)</f>
        <v>0.94166666666666665</v>
      </c>
      <c r="D40" s="15">
        <f t="shared" si="47"/>
        <v>0.94652777777777775</v>
      </c>
      <c r="E40" s="15">
        <f t="shared" si="47"/>
        <v>0.95138888888888884</v>
      </c>
      <c r="F40" s="15">
        <f t="shared" si="47"/>
        <v>0.95624999999999993</v>
      </c>
      <c r="G40" s="15">
        <f t="shared" si="47"/>
        <v>0.96111111111111103</v>
      </c>
      <c r="H40" s="15">
        <f t="shared" si="47"/>
        <v>0.96666666666666656</v>
      </c>
      <c r="I40" s="15">
        <f t="shared" si="47"/>
        <v>0.97152777777777777</v>
      </c>
      <c r="J40" s="15">
        <f t="shared" si="47"/>
        <v>0.9770833333333333</v>
      </c>
      <c r="K40" s="15">
        <f t="shared" si="47"/>
        <v>0.9819444444444444</v>
      </c>
      <c r="L40" s="15">
        <f t="shared" ref="L40:L41" si="48">MOD(L39+TIME(0,5,0),1)</f>
        <v>0.98749999999999993</v>
      </c>
      <c r="M40" s="15">
        <f t="shared" ref="M40:M41" si="49">MOD(M39+TIME(0,5,0),1)</f>
        <v>0.99236111111111103</v>
      </c>
      <c r="N40" s="15">
        <f t="shared" ref="N40:N41" si="50">MOD(N39+TIME(0,5,0),1)</f>
        <v>0.99791666666666656</v>
      </c>
      <c r="O40" s="15">
        <f t="shared" ref="O40:O41" si="51">MOD(O39+TIME(0,5,0),1)</f>
        <v>2.7777777777777679E-3</v>
      </c>
      <c r="P40" s="15">
        <f t="shared" ref="P40:P41" si="52">MOD(P39+TIME(0,5,0),1)</f>
        <v>8.3333333333334269E-3</v>
      </c>
      <c r="Q40" s="15">
        <f t="shared" ref="Q40:Q41" si="53">MOD(Q39+TIME(0,5,0),1)</f>
        <v>1.3194444444444444E-2</v>
      </c>
      <c r="R40" s="15">
        <f t="shared" ref="R40:R41" si="54">MOD(R39+TIME(0,5,0),1)</f>
        <v>2.3611111111111194E-2</v>
      </c>
      <c r="S40" s="15">
        <f t="shared" ref="S40:S41" si="55">MOD(S39+TIME(0,5,0),1)</f>
        <v>3.4027777777777858E-2</v>
      </c>
      <c r="T40" s="15">
        <f t="shared" ref="T40:T41" si="56">MOD(T39+TIME(0,5,0),1)</f>
        <v>4.3750000000000004E-2</v>
      </c>
    </row>
    <row r="41" spans="1:20" ht="13.8" x14ac:dyDescent="0.25">
      <c r="A41" s="42" t="s">
        <v>17</v>
      </c>
      <c r="B41" s="15">
        <f>MOD(B40+TIME(0,5,0),1)</f>
        <v>0.94027777777777777</v>
      </c>
      <c r="C41" s="15">
        <f t="shared" si="47"/>
        <v>0.94513888888888886</v>
      </c>
      <c r="D41" s="15">
        <f t="shared" si="47"/>
        <v>0.95</v>
      </c>
      <c r="E41" s="15">
        <f t="shared" si="47"/>
        <v>0.95486111111111105</v>
      </c>
      <c r="F41" s="15">
        <f t="shared" si="47"/>
        <v>0.95972222222222214</v>
      </c>
      <c r="G41" s="15">
        <f t="shared" si="47"/>
        <v>0.96458333333333324</v>
      </c>
      <c r="H41" s="15">
        <f t="shared" si="47"/>
        <v>0.97013888888888877</v>
      </c>
      <c r="I41" s="15">
        <f t="shared" si="47"/>
        <v>0.97499999999999998</v>
      </c>
      <c r="J41" s="15">
        <f t="shared" si="47"/>
        <v>0.98055555555555551</v>
      </c>
      <c r="K41" s="15">
        <f t="shared" si="47"/>
        <v>0.98541666666666661</v>
      </c>
      <c r="L41" s="15">
        <f t="shared" si="48"/>
        <v>0.99097222222222214</v>
      </c>
      <c r="M41" s="15">
        <f t="shared" si="49"/>
        <v>0.99583333333333324</v>
      </c>
      <c r="N41" s="15">
        <f t="shared" si="50"/>
        <v>1.388888888888884E-3</v>
      </c>
      <c r="O41" s="15">
        <f t="shared" si="51"/>
        <v>6.2499999999999899E-3</v>
      </c>
      <c r="P41" s="15">
        <f t="shared" si="52"/>
        <v>1.1805555555555649E-2</v>
      </c>
      <c r="Q41" s="15">
        <f t="shared" si="53"/>
        <v>1.6666666666666666E-2</v>
      </c>
      <c r="R41" s="15">
        <f t="shared" si="54"/>
        <v>2.7083333333333418E-2</v>
      </c>
      <c r="S41" s="15">
        <f t="shared" si="55"/>
        <v>3.7500000000000082E-2</v>
      </c>
      <c r="T41" s="15">
        <f t="shared" si="56"/>
        <v>4.7222222222222228E-2</v>
      </c>
    </row>
    <row r="42" spans="1:20" ht="13.8" x14ac:dyDescent="0.25">
      <c r="A42" s="56" t="s">
        <v>22</v>
      </c>
      <c r="B42" s="75">
        <f>MOD(B41+TIME(0,6,0),1)</f>
        <v>0.94444444444444442</v>
      </c>
      <c r="C42" s="75">
        <f t="shared" ref="C42:K42" si="57">MOD(C41+TIME(0,6,0),1)</f>
        <v>0.94930555555555551</v>
      </c>
      <c r="D42" s="75">
        <f t="shared" si="57"/>
        <v>0.95416666666666661</v>
      </c>
      <c r="E42" s="75">
        <f t="shared" si="57"/>
        <v>0.9590277777777777</v>
      </c>
      <c r="F42" s="75">
        <f t="shared" si="57"/>
        <v>0.9638888888888888</v>
      </c>
      <c r="G42" s="75">
        <f t="shared" si="57"/>
        <v>0.96874999999999989</v>
      </c>
      <c r="H42" s="75">
        <f t="shared" si="57"/>
        <v>0.97430555555555542</v>
      </c>
      <c r="I42" s="75">
        <f t="shared" si="57"/>
        <v>0.97916666666666663</v>
      </c>
      <c r="J42" s="75">
        <f t="shared" si="57"/>
        <v>0.98472222222222217</v>
      </c>
      <c r="K42" s="75">
        <f t="shared" si="57"/>
        <v>0.98958333333333326</v>
      </c>
      <c r="L42" s="75">
        <f t="shared" ref="L42" si="58">MOD(L41+TIME(0,6,0),1)</f>
        <v>0.9951388888888888</v>
      </c>
      <c r="M42" s="75">
        <f t="shared" ref="M42" si="59">MOD(M41+TIME(0,6,0),1)</f>
        <v>0.99999999999999989</v>
      </c>
      <c r="N42" s="75">
        <f t="shared" ref="N42" si="60">MOD(N41+TIME(0,6,0),1)</f>
        <v>5.5555555555555506E-3</v>
      </c>
      <c r="O42" s="75">
        <f t="shared" ref="O42" si="61">MOD(O41+TIME(0,6,0),1)</f>
        <v>1.0416666666666657E-2</v>
      </c>
      <c r="P42" s="75">
        <f t="shared" ref="P42" si="62">MOD(P41+TIME(0,6,0),1)</f>
        <v>1.5972222222222315E-2</v>
      </c>
      <c r="Q42" s="75">
        <f t="shared" ref="Q42" si="63">MOD(Q41+TIME(0,6,0),1)</f>
        <v>2.0833333333333332E-2</v>
      </c>
      <c r="R42" s="75">
        <f t="shared" ref="R42" si="64">MOD(R41+TIME(0,6,0),1)</f>
        <v>3.1250000000000083E-2</v>
      </c>
      <c r="S42" s="75">
        <f t="shared" ref="S42" si="65">MOD(S41+TIME(0,6,0),1)</f>
        <v>4.1666666666666748E-2</v>
      </c>
      <c r="T42" s="75">
        <f t="shared" ref="T42" si="66">MOD(T41+TIME(0,6,0),1)</f>
        <v>5.1388888888888894E-2</v>
      </c>
    </row>
    <row r="43" spans="1:20" ht="13.8" x14ac:dyDescent="0.25">
      <c r="A43" s="38" t="s">
        <v>5</v>
      </c>
      <c r="B43" s="39" t="s">
        <v>57</v>
      </c>
      <c r="C43" s="39"/>
      <c r="D43" s="39"/>
      <c r="E43" s="39"/>
      <c r="F43" s="39" t="s">
        <v>58</v>
      </c>
      <c r="G43" s="39" t="s">
        <v>25</v>
      </c>
      <c r="H43" s="39"/>
      <c r="I43" s="39" t="s">
        <v>26</v>
      </c>
      <c r="J43" s="39"/>
      <c r="K43" s="39" t="s">
        <v>27</v>
      </c>
      <c r="L43" s="39"/>
      <c r="M43" s="39" t="s">
        <v>28</v>
      </c>
      <c r="N43" s="39"/>
      <c r="O43" s="19" t="s">
        <v>29</v>
      </c>
      <c r="P43" s="19"/>
      <c r="Q43" s="19" t="s">
        <v>30</v>
      </c>
      <c r="R43" s="19"/>
      <c r="S43" s="19"/>
      <c r="T43" s="19" t="s">
        <v>59</v>
      </c>
    </row>
    <row r="44" spans="1:20" ht="13.8" x14ac:dyDescent="0.25">
      <c r="A44" s="40" t="s">
        <v>6</v>
      </c>
      <c r="B44" s="34">
        <v>0.94930555555555562</v>
      </c>
      <c r="C44" s="34"/>
      <c r="D44" s="34"/>
      <c r="E44" s="34"/>
      <c r="F44" s="34">
        <v>0.97013888888888899</v>
      </c>
      <c r="G44" s="34">
        <v>0.97361111111111109</v>
      </c>
      <c r="H44" s="34"/>
      <c r="I44" s="34">
        <v>0.98402777777777783</v>
      </c>
      <c r="J44" s="34"/>
      <c r="K44" s="34">
        <v>0.99444444444444446</v>
      </c>
      <c r="L44" s="34"/>
      <c r="M44" s="34">
        <v>4.8611111111111112E-3</v>
      </c>
      <c r="N44" s="34"/>
      <c r="O44" s="10">
        <v>1.5277777777777777E-2</v>
      </c>
      <c r="P44" s="10"/>
      <c r="Q44" s="10">
        <v>2.5694444444444447E-2</v>
      </c>
      <c r="R44" s="10"/>
      <c r="S44" s="10"/>
      <c r="T44" s="10">
        <v>5.6250000000000001E-2</v>
      </c>
    </row>
    <row r="45" spans="1:20" ht="15.6" customHeight="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20" s="48" customFormat="1" ht="15.6" customHeight="1" x14ac:dyDescent="0.25">
      <c r="A46" s="77" t="s">
        <v>61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59"/>
      <c r="N46" s="59"/>
      <c r="O46" s="59"/>
      <c r="P46" s="59"/>
    </row>
    <row r="47" spans="1:20" ht="15.6" x14ac:dyDescent="0.25">
      <c r="A47" s="71"/>
      <c r="B47" s="71"/>
      <c r="C47" s="71"/>
      <c r="D47" s="71"/>
      <c r="E47" s="71"/>
      <c r="F47" s="71"/>
      <c r="G47" s="71"/>
      <c r="H47" s="48"/>
      <c r="I47" s="48"/>
      <c r="J47" s="48"/>
      <c r="K47" s="48"/>
      <c r="L47" s="48"/>
    </row>
    <row r="48" spans="1:20" ht="15.6" x14ac:dyDescent="0.25">
      <c r="A48" s="49" t="s">
        <v>1</v>
      </c>
      <c r="B48" s="50" t="s">
        <v>22</v>
      </c>
      <c r="C48" s="51"/>
      <c r="D48" s="51"/>
      <c r="E48" s="51"/>
      <c r="F48" s="51"/>
      <c r="G48" s="51"/>
      <c r="H48" s="48"/>
      <c r="I48" s="48"/>
      <c r="J48" s="48"/>
      <c r="K48" s="48"/>
      <c r="L48" s="48"/>
    </row>
    <row r="49" spans="1:21" ht="13.8" x14ac:dyDescent="0.25">
      <c r="A49" s="52" t="s">
        <v>0</v>
      </c>
      <c r="B49" s="53" t="s">
        <v>62</v>
      </c>
      <c r="C49" s="53" t="s">
        <v>62</v>
      </c>
      <c r="D49" s="53" t="s">
        <v>62</v>
      </c>
      <c r="E49" s="53" t="s">
        <v>62</v>
      </c>
      <c r="F49" s="53" t="s">
        <v>62</v>
      </c>
      <c r="G49" s="53" t="s">
        <v>62</v>
      </c>
      <c r="H49" s="53" t="s">
        <v>62</v>
      </c>
      <c r="I49" s="53" t="s">
        <v>62</v>
      </c>
      <c r="J49" s="53" t="s">
        <v>62</v>
      </c>
      <c r="K49" s="53" t="s">
        <v>62</v>
      </c>
      <c r="L49" s="53" t="s">
        <v>62</v>
      </c>
      <c r="M49" s="53" t="s">
        <v>62</v>
      </c>
      <c r="N49" s="53" t="s">
        <v>62</v>
      </c>
      <c r="O49" s="53" t="s">
        <v>62</v>
      </c>
      <c r="P49" s="53" t="s">
        <v>62</v>
      </c>
      <c r="Q49" s="53" t="s">
        <v>62</v>
      </c>
      <c r="R49" s="53" t="s">
        <v>62</v>
      </c>
      <c r="S49" s="53" t="s">
        <v>62</v>
      </c>
      <c r="T49" s="53" t="s">
        <v>62</v>
      </c>
    </row>
    <row r="50" spans="1:21" ht="13.8" x14ac:dyDescent="0.25">
      <c r="A50" s="54" t="s">
        <v>2</v>
      </c>
      <c r="B50" s="36" t="s">
        <v>13</v>
      </c>
      <c r="C50" s="36" t="s">
        <v>13</v>
      </c>
      <c r="D50" s="36" t="s">
        <v>13</v>
      </c>
      <c r="E50" s="36" t="s">
        <v>13</v>
      </c>
      <c r="F50" s="36" t="s">
        <v>13</v>
      </c>
      <c r="G50" s="36" t="s">
        <v>13</v>
      </c>
      <c r="H50" s="36" t="s">
        <v>13</v>
      </c>
      <c r="I50" s="36" t="s">
        <v>13</v>
      </c>
      <c r="J50" s="36" t="s">
        <v>13</v>
      </c>
      <c r="K50" s="36" t="s">
        <v>13</v>
      </c>
      <c r="L50" s="36" t="s">
        <v>13</v>
      </c>
      <c r="M50" s="36" t="s">
        <v>13</v>
      </c>
      <c r="N50" s="36" t="s">
        <v>13</v>
      </c>
      <c r="O50" s="36" t="s">
        <v>13</v>
      </c>
      <c r="P50" s="36" t="s">
        <v>13</v>
      </c>
      <c r="Q50" s="36" t="s">
        <v>13</v>
      </c>
      <c r="R50" s="36" t="s">
        <v>13</v>
      </c>
      <c r="S50" s="36" t="s">
        <v>13</v>
      </c>
      <c r="T50" s="36" t="s">
        <v>13</v>
      </c>
    </row>
    <row r="51" spans="1:21" ht="13.8" x14ac:dyDescent="0.25">
      <c r="A51" s="55" t="s">
        <v>3</v>
      </c>
      <c r="B51" s="37">
        <v>1</v>
      </c>
      <c r="C51" s="37">
        <v>1</v>
      </c>
      <c r="D51" s="37">
        <v>1</v>
      </c>
      <c r="E51" s="37">
        <v>1</v>
      </c>
      <c r="F51" s="37">
        <v>1</v>
      </c>
      <c r="G51" s="37">
        <v>1</v>
      </c>
      <c r="H51" s="37">
        <v>1</v>
      </c>
      <c r="I51" s="37">
        <v>1</v>
      </c>
      <c r="J51" s="37">
        <v>1</v>
      </c>
      <c r="K51" s="37">
        <v>1</v>
      </c>
      <c r="L51" s="37">
        <v>1</v>
      </c>
      <c r="M51" s="37">
        <v>1</v>
      </c>
      <c r="N51" s="37">
        <v>1</v>
      </c>
      <c r="O51" s="37">
        <v>1</v>
      </c>
      <c r="P51" s="37">
        <v>1</v>
      </c>
      <c r="Q51" s="37">
        <v>1</v>
      </c>
      <c r="R51" s="37">
        <v>1</v>
      </c>
      <c r="S51" s="37">
        <v>1</v>
      </c>
      <c r="T51" s="37">
        <v>1</v>
      </c>
      <c r="U51" s="37"/>
    </row>
    <row r="52" spans="1:21" ht="13.8" x14ac:dyDescent="0.25">
      <c r="A52" s="60" t="s">
        <v>4</v>
      </c>
      <c r="B52" s="35" t="s">
        <v>8</v>
      </c>
      <c r="C52" s="35" t="s">
        <v>8</v>
      </c>
      <c r="D52" s="35" t="s">
        <v>8</v>
      </c>
      <c r="E52" s="35" t="s">
        <v>8</v>
      </c>
      <c r="F52" s="35" t="s">
        <v>8</v>
      </c>
      <c r="G52" s="35" t="s">
        <v>8</v>
      </c>
      <c r="H52" s="35" t="s">
        <v>8</v>
      </c>
      <c r="I52" s="35" t="s">
        <v>8</v>
      </c>
      <c r="J52" s="35" t="s">
        <v>8</v>
      </c>
      <c r="K52" s="35" t="s">
        <v>8</v>
      </c>
      <c r="L52" s="35" t="s">
        <v>8</v>
      </c>
      <c r="M52" s="35" t="s">
        <v>8</v>
      </c>
      <c r="N52" s="35" t="s">
        <v>8</v>
      </c>
      <c r="O52" s="35" t="s">
        <v>8</v>
      </c>
      <c r="P52" s="35" t="s">
        <v>8</v>
      </c>
      <c r="Q52" s="8"/>
      <c r="R52" s="8"/>
      <c r="S52" s="8"/>
      <c r="T52" s="8"/>
    </row>
    <row r="53" spans="1:21" ht="13.8" x14ac:dyDescent="0.25">
      <c r="A53" s="61"/>
      <c r="B53" s="36" t="s">
        <v>9</v>
      </c>
      <c r="C53" s="36" t="s">
        <v>9</v>
      </c>
      <c r="D53" s="36" t="s">
        <v>9</v>
      </c>
      <c r="E53" s="36" t="s">
        <v>9</v>
      </c>
      <c r="F53" s="36" t="s">
        <v>9</v>
      </c>
      <c r="G53" s="36" t="s">
        <v>9</v>
      </c>
      <c r="H53" s="36" t="s">
        <v>9</v>
      </c>
      <c r="I53" s="36" t="s">
        <v>9</v>
      </c>
      <c r="J53" s="36" t="s">
        <v>9</v>
      </c>
      <c r="K53" s="36" t="s">
        <v>9</v>
      </c>
      <c r="L53" s="36" t="s">
        <v>9</v>
      </c>
      <c r="M53" s="36" t="s">
        <v>9</v>
      </c>
      <c r="N53" s="36" t="s">
        <v>9</v>
      </c>
      <c r="O53" s="36" t="s">
        <v>9</v>
      </c>
      <c r="P53" s="36" t="s">
        <v>9</v>
      </c>
      <c r="Q53" s="36" t="s">
        <v>9</v>
      </c>
      <c r="R53" s="36" t="s">
        <v>9</v>
      </c>
      <c r="S53" s="36" t="s">
        <v>9</v>
      </c>
      <c r="T53" s="36" t="s">
        <v>9</v>
      </c>
    </row>
    <row r="54" spans="1:21" ht="13.8" x14ac:dyDescent="0.25">
      <c r="A54" s="6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 t="s">
        <v>10</v>
      </c>
      <c r="R54" s="36" t="s">
        <v>10</v>
      </c>
      <c r="S54" s="36" t="s">
        <v>10</v>
      </c>
      <c r="T54" s="36" t="s">
        <v>10</v>
      </c>
    </row>
    <row r="55" spans="1:21" ht="13.8" x14ac:dyDescent="0.25">
      <c r="A55" s="6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5"/>
      <c r="R55" s="5"/>
      <c r="S55" s="5"/>
      <c r="T55" s="5"/>
    </row>
    <row r="56" spans="1:21" ht="13.8" x14ac:dyDescent="0.25">
      <c r="A56" s="6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7"/>
      <c r="R56" s="7"/>
      <c r="S56" s="7"/>
      <c r="T56" s="7"/>
    </row>
    <row r="57" spans="1:21" ht="13.8" x14ac:dyDescent="0.25">
      <c r="A57" s="42" t="s">
        <v>15</v>
      </c>
      <c r="B57" s="15">
        <f>MOD(B61-TIME(0,31,0),1)</f>
        <v>0.92777777777777781</v>
      </c>
      <c r="C57" s="15">
        <f>MOD(B57+TIME(0,7,0),1)</f>
        <v>0.93263888888888891</v>
      </c>
      <c r="D57" s="15">
        <f t="shared" ref="D57:E57" si="67">MOD(C57+TIME(0,7,0),1)</f>
        <v>0.9375</v>
      </c>
      <c r="E57" s="15">
        <f t="shared" si="67"/>
        <v>0.94236111111111109</v>
      </c>
      <c r="F57" s="15">
        <f>MOD(F61-TIME(0,31,0),1)</f>
        <v>0.94861111111111118</v>
      </c>
      <c r="G57" s="15">
        <f>MOD(G61-TIME(0,31,0),1)</f>
        <v>0.95208333333333328</v>
      </c>
      <c r="H57" s="15">
        <f t="shared" ref="H57" si="68">MOD(G57+TIME(0,8,0),1)</f>
        <v>0.95763888888888882</v>
      </c>
      <c r="I57" s="15">
        <f>MOD(I61-TIME(0,31,0),1)</f>
        <v>0.96250000000000002</v>
      </c>
      <c r="J57" s="15">
        <f>MOD(I57+TIME(0,8,0),1)</f>
        <v>0.96805555555555556</v>
      </c>
      <c r="K57" s="15">
        <f>MOD(K61-TIME(0,31,0),1)</f>
        <v>0.97291666666666665</v>
      </c>
      <c r="L57" s="15">
        <f>MOD(K57+TIME(0,8,0),1)</f>
        <v>0.97847222222222219</v>
      </c>
      <c r="M57" s="15">
        <f>MOD(M61-TIME(0,31,0),1)</f>
        <v>0.98333333333333328</v>
      </c>
      <c r="N57" s="15">
        <f>MOD(M57+TIME(0,8,0),1)</f>
        <v>0.98888888888888882</v>
      </c>
      <c r="O57" s="15">
        <f>MOD(O61-TIME(0,31,0),1)</f>
        <v>0.99375000000000002</v>
      </c>
      <c r="P57" s="15">
        <f>MOD(O57+TIME(0,8,0),1)</f>
        <v>0.99930555555555556</v>
      </c>
      <c r="Q57" s="15">
        <f>MOD(Q61-TIME(0,31,0),1)</f>
        <v>4.1666666666666657E-3</v>
      </c>
      <c r="R57" s="15">
        <f>MOD(Q57+TIME(0,15,0),1)</f>
        <v>1.4583333333333332E-2</v>
      </c>
      <c r="S57" s="15">
        <f>MOD(R57+TIME(0,15,0),1)</f>
        <v>2.4999999999999998E-2</v>
      </c>
      <c r="T57" s="15">
        <f>MOD(T61-TIME(0,31,0),1)</f>
        <v>3.4722222222222224E-2</v>
      </c>
    </row>
    <row r="58" spans="1:21" ht="13.8" x14ac:dyDescent="0.25">
      <c r="A58" s="42" t="s">
        <v>17</v>
      </c>
      <c r="B58" s="15">
        <f>MOD(B57+TIME(0,18,0),1)</f>
        <v>0.94027777777777777</v>
      </c>
      <c r="C58" s="15">
        <f t="shared" ref="C58:T58" si="69">MOD(C57+TIME(0,18,0),1)</f>
        <v>0.94513888888888886</v>
      </c>
      <c r="D58" s="15">
        <f t="shared" si="69"/>
        <v>0.95</v>
      </c>
      <c r="E58" s="15">
        <f t="shared" si="69"/>
        <v>0.95486111111111105</v>
      </c>
      <c r="F58" s="15">
        <f t="shared" si="69"/>
        <v>0.96111111111111114</v>
      </c>
      <c r="G58" s="15">
        <f t="shared" si="69"/>
        <v>0.96458333333333324</v>
      </c>
      <c r="H58" s="15">
        <f t="shared" si="69"/>
        <v>0.97013888888888877</v>
      </c>
      <c r="I58" s="15">
        <f t="shared" si="69"/>
        <v>0.97499999999999998</v>
      </c>
      <c r="J58" s="15">
        <f t="shared" si="69"/>
        <v>0.98055555555555551</v>
      </c>
      <c r="K58" s="15">
        <f t="shared" si="69"/>
        <v>0.98541666666666661</v>
      </c>
      <c r="L58" s="15">
        <f t="shared" si="69"/>
        <v>0.99097222222222214</v>
      </c>
      <c r="M58" s="15">
        <f t="shared" si="69"/>
        <v>0.99583333333333324</v>
      </c>
      <c r="N58" s="15">
        <f t="shared" si="69"/>
        <v>1.388888888888884E-3</v>
      </c>
      <c r="O58" s="15">
        <f t="shared" si="69"/>
        <v>6.2500000000000888E-3</v>
      </c>
      <c r="P58" s="15">
        <f t="shared" si="69"/>
        <v>1.1805555555555625E-2</v>
      </c>
      <c r="Q58" s="15">
        <f t="shared" si="69"/>
        <v>1.6666666666666663E-2</v>
      </c>
      <c r="R58" s="15">
        <f t="shared" si="69"/>
        <v>2.7083333333333331E-2</v>
      </c>
      <c r="S58" s="15">
        <f t="shared" si="69"/>
        <v>3.7499999999999999E-2</v>
      </c>
      <c r="T58" s="15">
        <f t="shared" si="69"/>
        <v>4.7222222222222221E-2</v>
      </c>
    </row>
    <row r="59" spans="1:21" ht="13.8" x14ac:dyDescent="0.25">
      <c r="A59" s="56" t="s">
        <v>22</v>
      </c>
      <c r="B59" s="76">
        <f>MOD(B58+TIME(0,6,0),1)</f>
        <v>0.94444444444444442</v>
      </c>
      <c r="C59" s="76">
        <f t="shared" ref="C59:T59" si="70">MOD(C58+TIME(0,6,0),1)</f>
        <v>0.94930555555555551</v>
      </c>
      <c r="D59" s="76">
        <f t="shared" si="70"/>
        <v>0.95416666666666661</v>
      </c>
      <c r="E59" s="76">
        <f t="shared" si="70"/>
        <v>0.9590277777777777</v>
      </c>
      <c r="F59" s="76">
        <f t="shared" si="70"/>
        <v>0.96527777777777779</v>
      </c>
      <c r="G59" s="76">
        <f t="shared" si="70"/>
        <v>0.96874999999999989</v>
      </c>
      <c r="H59" s="76">
        <f t="shared" si="70"/>
        <v>0.97430555555555542</v>
      </c>
      <c r="I59" s="76">
        <f t="shared" si="70"/>
        <v>0.97916666666666663</v>
      </c>
      <c r="J59" s="76">
        <f t="shared" si="70"/>
        <v>0.98472222222222217</v>
      </c>
      <c r="K59" s="76">
        <f t="shared" si="70"/>
        <v>0.98958333333333326</v>
      </c>
      <c r="L59" s="76">
        <f t="shared" si="70"/>
        <v>0.9951388888888888</v>
      </c>
      <c r="M59" s="76">
        <f t="shared" si="70"/>
        <v>0.99999999999999989</v>
      </c>
      <c r="N59" s="76">
        <f t="shared" si="70"/>
        <v>5.5555555555555506E-3</v>
      </c>
      <c r="O59" s="76">
        <f t="shared" si="70"/>
        <v>1.0416666666666755E-2</v>
      </c>
      <c r="P59" s="76">
        <f t="shared" si="70"/>
        <v>1.597222222222229E-2</v>
      </c>
      <c r="Q59" s="76">
        <f t="shared" si="70"/>
        <v>2.0833333333333329E-2</v>
      </c>
      <c r="R59" s="76">
        <f t="shared" si="70"/>
        <v>3.1249999999999997E-2</v>
      </c>
      <c r="S59" s="76">
        <f t="shared" si="70"/>
        <v>4.1666666666666664E-2</v>
      </c>
      <c r="T59" s="76">
        <f t="shared" si="70"/>
        <v>5.1388888888888887E-2</v>
      </c>
    </row>
    <row r="60" spans="1:21" ht="13.8" x14ac:dyDescent="0.25">
      <c r="A60" s="38" t="s">
        <v>5</v>
      </c>
      <c r="B60" s="39" t="s">
        <v>57</v>
      </c>
      <c r="C60" s="39"/>
      <c r="D60" s="39"/>
      <c r="E60" s="39"/>
      <c r="F60" s="39" t="s">
        <v>58</v>
      </c>
      <c r="G60" s="39" t="s">
        <v>25</v>
      </c>
      <c r="H60" s="39"/>
      <c r="I60" s="39" t="s">
        <v>26</v>
      </c>
      <c r="J60" s="39"/>
      <c r="K60" s="39" t="s">
        <v>27</v>
      </c>
      <c r="L60" s="39"/>
      <c r="M60" s="39" t="s">
        <v>28</v>
      </c>
      <c r="N60" s="39"/>
      <c r="O60" s="19" t="s">
        <v>29</v>
      </c>
      <c r="P60" s="19"/>
      <c r="Q60" s="19" t="s">
        <v>30</v>
      </c>
      <c r="R60" s="19"/>
      <c r="S60" s="19"/>
      <c r="T60" s="19" t="s">
        <v>59</v>
      </c>
    </row>
    <row r="61" spans="1:21" ht="13.8" x14ac:dyDescent="0.25">
      <c r="A61" s="40" t="s">
        <v>6</v>
      </c>
      <c r="B61" s="34">
        <v>0.94930555555555562</v>
      </c>
      <c r="C61" s="34"/>
      <c r="D61" s="34"/>
      <c r="E61" s="34"/>
      <c r="F61" s="34">
        <v>0.97013888888888899</v>
      </c>
      <c r="G61" s="34">
        <v>0.97361111111111109</v>
      </c>
      <c r="H61" s="34"/>
      <c r="I61" s="34">
        <v>0.98402777777777783</v>
      </c>
      <c r="J61" s="34"/>
      <c r="K61" s="34">
        <v>0.99444444444444446</v>
      </c>
      <c r="L61" s="34"/>
      <c r="M61" s="34">
        <v>4.8611111111111112E-3</v>
      </c>
      <c r="N61" s="34"/>
      <c r="O61" s="10">
        <v>1.5277777777777777E-2</v>
      </c>
      <c r="P61" s="10"/>
      <c r="Q61" s="10">
        <v>2.5694444444444447E-2</v>
      </c>
      <c r="R61" s="10"/>
      <c r="S61" s="10"/>
      <c r="T61" s="10">
        <v>5.6250000000000001E-2</v>
      </c>
    </row>
    <row r="62" spans="1:21" ht="15.6" customHeight="1" x14ac:dyDescent="0.25">
      <c r="A62" s="5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0"/>
      <c r="O62" s="29"/>
      <c r="P62" s="30"/>
    </row>
    <row r="63" spans="1:21" ht="15.6" x14ac:dyDescent="0.25">
      <c r="A63" s="66" t="s">
        <v>44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28"/>
      <c r="N63" s="28"/>
      <c r="O63" s="28"/>
      <c r="P63" s="28"/>
    </row>
    <row r="64" spans="1:21" ht="15.6" x14ac:dyDescent="0.25">
      <c r="A64" s="71"/>
      <c r="B64" s="71"/>
      <c r="C64" s="71"/>
      <c r="D64" s="71"/>
      <c r="E64" s="71"/>
      <c r="F64" s="71"/>
      <c r="G64" s="71"/>
      <c r="H64" s="48"/>
      <c r="I64" s="48"/>
      <c r="J64" s="48"/>
      <c r="K64" s="48"/>
      <c r="L64" s="48"/>
    </row>
    <row r="65" spans="1:20" ht="15.6" x14ac:dyDescent="0.25">
      <c r="A65" s="49" t="s">
        <v>1</v>
      </c>
      <c r="B65" s="50" t="s">
        <v>15</v>
      </c>
      <c r="C65" s="51"/>
      <c r="D65" s="51"/>
      <c r="E65" s="51"/>
      <c r="F65" s="51"/>
      <c r="G65" s="51"/>
      <c r="H65" s="48"/>
      <c r="I65" s="48"/>
      <c r="J65" s="48"/>
      <c r="K65" s="48"/>
      <c r="L65" s="48"/>
    </row>
    <row r="66" spans="1:20" ht="13.8" x14ac:dyDescent="0.25">
      <c r="A66" s="52" t="s">
        <v>0</v>
      </c>
      <c r="B66" s="53" t="s">
        <v>45</v>
      </c>
      <c r="C66" s="53" t="s">
        <v>45</v>
      </c>
      <c r="D66" s="53"/>
      <c r="E66" s="53"/>
      <c r="F66" s="53"/>
      <c r="G66" s="53"/>
      <c r="H66" s="53"/>
      <c r="I66" s="53"/>
      <c r="J66" s="53"/>
      <c r="K66" s="53"/>
      <c r="L66" s="53"/>
      <c r="M66" s="3"/>
      <c r="N66" s="3"/>
      <c r="O66" s="3"/>
      <c r="P66" s="3"/>
      <c r="Q66" s="3"/>
      <c r="R66" s="3"/>
      <c r="S66" s="3"/>
      <c r="T66" s="3"/>
    </row>
    <row r="67" spans="1:20" ht="13.8" x14ac:dyDescent="0.25">
      <c r="A67" s="54" t="s">
        <v>2</v>
      </c>
      <c r="B67" s="36" t="s">
        <v>13</v>
      </c>
      <c r="C67" s="36" t="s">
        <v>13</v>
      </c>
      <c r="D67" s="36"/>
      <c r="E67" s="36"/>
      <c r="F67" s="36"/>
      <c r="G67" s="36"/>
      <c r="H67" s="36"/>
      <c r="I67" s="36"/>
      <c r="J67" s="36"/>
      <c r="K67" s="36"/>
      <c r="L67" s="36"/>
      <c r="M67" s="5"/>
      <c r="N67" s="5"/>
      <c r="O67" s="5"/>
      <c r="P67" s="5"/>
      <c r="Q67" s="5"/>
      <c r="R67" s="5"/>
      <c r="S67" s="5"/>
      <c r="T67" s="5"/>
    </row>
    <row r="68" spans="1:20" ht="13.8" x14ac:dyDescent="0.25">
      <c r="A68" s="55" t="s">
        <v>3</v>
      </c>
      <c r="B68" s="37">
        <v>1</v>
      </c>
      <c r="C68" s="37">
        <v>1</v>
      </c>
      <c r="D68" s="37"/>
      <c r="E68" s="37"/>
      <c r="F68" s="37"/>
      <c r="G68" s="37"/>
      <c r="H68" s="37"/>
      <c r="I68" s="37"/>
      <c r="J68" s="37"/>
      <c r="K68" s="37"/>
      <c r="L68" s="37"/>
      <c r="M68" s="7"/>
      <c r="N68" s="7"/>
      <c r="O68" s="7"/>
      <c r="P68" s="7"/>
      <c r="Q68" s="7"/>
      <c r="R68" s="7"/>
      <c r="S68" s="7"/>
      <c r="T68" s="7"/>
    </row>
    <row r="69" spans="1:20" ht="13.8" x14ac:dyDescent="0.25">
      <c r="A69" s="60" t="s">
        <v>4</v>
      </c>
      <c r="B69" s="35" t="s">
        <v>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8"/>
      <c r="N69" s="8"/>
      <c r="O69" s="8"/>
      <c r="P69" s="8"/>
      <c r="Q69" s="8"/>
      <c r="R69" s="8"/>
      <c r="S69" s="8"/>
      <c r="T69" s="8"/>
    </row>
    <row r="70" spans="1:20" ht="13.8" x14ac:dyDescent="0.25">
      <c r="A70" s="61"/>
      <c r="B70" s="36" t="s">
        <v>9</v>
      </c>
      <c r="C70" s="36" t="s">
        <v>9</v>
      </c>
      <c r="D70" s="36"/>
      <c r="E70" s="36"/>
      <c r="F70" s="36"/>
      <c r="G70" s="36"/>
      <c r="H70" s="36"/>
      <c r="I70" s="36"/>
      <c r="J70" s="36"/>
      <c r="K70" s="36"/>
      <c r="L70" s="36"/>
      <c r="M70" s="5"/>
      <c r="N70" s="5"/>
      <c r="O70" s="5"/>
      <c r="P70" s="5"/>
      <c r="Q70" s="5"/>
      <c r="R70" s="5"/>
      <c r="S70" s="5"/>
      <c r="T70" s="5"/>
    </row>
    <row r="71" spans="1:20" ht="13.8" x14ac:dyDescent="0.25">
      <c r="A71" s="61"/>
      <c r="B71" s="36"/>
      <c r="C71" s="36" t="s">
        <v>10</v>
      </c>
      <c r="D71" s="36"/>
      <c r="E71" s="36"/>
      <c r="F71" s="36"/>
      <c r="G71" s="36"/>
      <c r="H71" s="36"/>
      <c r="I71" s="36"/>
      <c r="J71" s="36"/>
      <c r="K71" s="36"/>
      <c r="L71" s="36"/>
      <c r="M71" s="5"/>
      <c r="N71" s="5"/>
      <c r="O71" s="5"/>
      <c r="P71" s="5"/>
      <c r="Q71" s="5"/>
      <c r="R71" s="5"/>
      <c r="S71" s="5"/>
      <c r="T71" s="5"/>
    </row>
    <row r="72" spans="1:20" ht="13.8" x14ac:dyDescent="0.25">
      <c r="A72" s="61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5"/>
      <c r="N72" s="5"/>
      <c r="O72" s="5"/>
      <c r="P72" s="5"/>
      <c r="Q72" s="5"/>
      <c r="R72" s="5"/>
      <c r="S72" s="5"/>
      <c r="T72" s="5"/>
    </row>
    <row r="73" spans="1:20" ht="13.8" x14ac:dyDescent="0.25">
      <c r="A73" s="62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7"/>
      <c r="N73" s="7"/>
      <c r="O73" s="7"/>
      <c r="P73" s="7"/>
      <c r="Q73" s="7"/>
      <c r="R73" s="7"/>
      <c r="S73" s="7"/>
      <c r="T73" s="7"/>
    </row>
    <row r="74" spans="1:20" ht="13.8" x14ac:dyDescent="0.25">
      <c r="A74" s="38" t="s">
        <v>5</v>
      </c>
      <c r="B74" s="39" t="s">
        <v>33</v>
      </c>
      <c r="C74" s="39" t="s">
        <v>34</v>
      </c>
      <c r="D74" s="39"/>
      <c r="E74" s="39"/>
      <c r="F74" s="39"/>
      <c r="G74" s="39"/>
      <c r="H74" s="39"/>
      <c r="I74" s="39"/>
      <c r="J74" s="39"/>
      <c r="K74" s="39"/>
      <c r="L74" s="39"/>
      <c r="M74" s="19"/>
      <c r="N74" s="19"/>
      <c r="O74" s="19"/>
      <c r="P74" s="19"/>
      <c r="Q74" s="19"/>
      <c r="R74" s="19"/>
      <c r="S74" s="19"/>
      <c r="T74" s="19"/>
    </row>
    <row r="75" spans="1:20" ht="13.8" x14ac:dyDescent="0.25">
      <c r="A75" s="40" t="s">
        <v>6</v>
      </c>
      <c r="B75" s="34">
        <v>0.9590277777777777</v>
      </c>
      <c r="C75" s="34">
        <v>6.9444444444444447E-4</v>
      </c>
      <c r="D75" s="34"/>
      <c r="E75" s="34"/>
      <c r="F75" s="34"/>
      <c r="G75" s="34"/>
      <c r="H75" s="34"/>
      <c r="I75" s="34"/>
      <c r="J75" s="34"/>
      <c r="K75" s="34"/>
      <c r="L75" s="34"/>
      <c r="M75" s="10"/>
      <c r="N75" s="10"/>
      <c r="O75" s="10"/>
      <c r="P75" s="10"/>
      <c r="Q75" s="10"/>
      <c r="R75" s="10"/>
      <c r="S75" s="10"/>
      <c r="T75" s="10"/>
    </row>
    <row r="76" spans="1:20" ht="13.8" x14ac:dyDescent="0.25">
      <c r="A76" s="41" t="s">
        <v>19</v>
      </c>
      <c r="B76" s="20">
        <f>B75+"0:05"</f>
        <v>0.96249999999999991</v>
      </c>
      <c r="C76" s="20">
        <f>C75+"0:05"</f>
        <v>4.1666666666666666E-3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3.8" x14ac:dyDescent="0.25">
      <c r="A77" s="42" t="s">
        <v>18</v>
      </c>
      <c r="B77" s="20">
        <f>B76+"0:18"</f>
        <v>0.97499999999999987</v>
      </c>
      <c r="C77" s="20">
        <f>C76+"0:18"</f>
        <v>1.6666666666666666E-2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3.8" x14ac:dyDescent="0.25">
      <c r="A78" s="42" t="s">
        <v>17</v>
      </c>
      <c r="B78" s="20">
        <f>B77+"0:05"</f>
        <v>0.97847222222222208</v>
      </c>
      <c r="C78" s="20">
        <f>C77+"0:05"</f>
        <v>2.0138888888888887E-2</v>
      </c>
      <c r="D78" s="20"/>
      <c r="E78" s="20"/>
      <c r="F78" s="20"/>
      <c r="G78" s="20"/>
      <c r="H78" s="20"/>
      <c r="I78" s="20"/>
      <c r="J78" s="20"/>
      <c r="K78" s="20"/>
      <c r="L78" s="15"/>
      <c r="M78" s="20"/>
      <c r="N78" s="14"/>
      <c r="O78" s="20"/>
      <c r="P78" s="14"/>
      <c r="Q78" s="14"/>
      <c r="R78" s="14"/>
      <c r="S78" s="14"/>
      <c r="T78" s="14"/>
    </row>
    <row r="79" spans="1:20" ht="13.8" x14ac:dyDescent="0.25">
      <c r="A79" s="43" t="s">
        <v>15</v>
      </c>
      <c r="B79" s="20">
        <f>B78+"0:20"</f>
        <v>0.99236111111111092</v>
      </c>
      <c r="C79" s="20">
        <f>C78+"0:20"</f>
        <v>3.4027777777777775E-2</v>
      </c>
      <c r="D79" s="20"/>
      <c r="E79" s="20"/>
      <c r="F79" s="20"/>
      <c r="G79" s="20"/>
      <c r="H79" s="20"/>
      <c r="I79" s="20"/>
      <c r="J79" s="20"/>
      <c r="K79" s="20"/>
      <c r="L79" s="15"/>
      <c r="M79" s="20"/>
      <c r="N79" s="14"/>
      <c r="O79" s="20"/>
      <c r="P79" s="14"/>
      <c r="Q79" s="14"/>
      <c r="R79" s="14"/>
      <c r="S79" s="14"/>
      <c r="T79" s="14"/>
    </row>
    <row r="80" spans="1:20" ht="13.8" x14ac:dyDescent="0.25">
      <c r="A80" s="44" t="s">
        <v>5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12"/>
      <c r="N80" s="12"/>
      <c r="O80" s="12"/>
      <c r="P80" s="12"/>
      <c r="Q80" s="12"/>
      <c r="R80" s="12"/>
      <c r="S80" s="12"/>
      <c r="T80" s="12"/>
    </row>
    <row r="81" spans="1:20" ht="13.8" x14ac:dyDescent="0.25">
      <c r="A81" s="40" t="s">
        <v>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13"/>
      <c r="N81" s="10"/>
      <c r="O81" s="10"/>
      <c r="P81" s="10"/>
      <c r="Q81" s="10"/>
      <c r="R81" s="10"/>
      <c r="S81" s="10"/>
      <c r="T81" s="10"/>
    </row>
    <row r="82" spans="1:20" ht="13.8" x14ac:dyDescent="0.25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26"/>
      <c r="N82" s="25"/>
      <c r="O82" s="25"/>
      <c r="P82" s="25"/>
    </row>
    <row r="83" spans="1:20" ht="15.6" x14ac:dyDescent="0.25">
      <c r="A83" s="71" t="s">
        <v>54</v>
      </c>
      <c r="B83" s="71"/>
      <c r="C83" s="71"/>
      <c r="D83" s="71"/>
      <c r="E83" s="71"/>
      <c r="F83" s="71"/>
      <c r="G83" s="71"/>
      <c r="H83" s="48"/>
      <c r="I83" s="48"/>
      <c r="J83" s="48"/>
      <c r="K83" s="48"/>
      <c r="L83" s="48"/>
    </row>
    <row r="84" spans="1:20" ht="15.6" x14ac:dyDescent="0.25">
      <c r="A84" s="51"/>
      <c r="B84" s="51"/>
      <c r="C84" s="51"/>
      <c r="D84" s="51"/>
      <c r="E84" s="51"/>
      <c r="F84" s="51"/>
      <c r="G84" s="51"/>
      <c r="H84" s="48"/>
      <c r="I84" s="48"/>
      <c r="J84" s="48"/>
      <c r="K84" s="48"/>
      <c r="L84" s="48"/>
    </row>
    <row r="85" spans="1:20" ht="15.6" x14ac:dyDescent="0.25">
      <c r="A85" s="49" t="s">
        <v>1</v>
      </c>
      <c r="B85" s="50" t="s">
        <v>15</v>
      </c>
      <c r="C85" s="51"/>
      <c r="D85" s="51"/>
      <c r="E85" s="51"/>
      <c r="F85" s="51"/>
      <c r="G85" s="51"/>
      <c r="H85" s="48"/>
      <c r="I85" s="48"/>
      <c r="J85" s="48"/>
      <c r="K85" s="48"/>
      <c r="L85" s="48"/>
    </row>
    <row r="86" spans="1:20" ht="13.8" x14ac:dyDescent="0.25">
      <c r="A86" s="52" t="s">
        <v>0</v>
      </c>
      <c r="B86" s="53" t="s">
        <v>60</v>
      </c>
      <c r="C86" s="53" t="s">
        <v>60</v>
      </c>
      <c r="D86" s="53" t="s">
        <v>60</v>
      </c>
      <c r="E86" s="53" t="s">
        <v>60</v>
      </c>
      <c r="F86" s="53" t="s">
        <v>60</v>
      </c>
      <c r="G86" s="53" t="s">
        <v>60</v>
      </c>
      <c r="H86" s="53" t="s">
        <v>60</v>
      </c>
      <c r="I86" s="53" t="s">
        <v>60</v>
      </c>
      <c r="J86" s="53" t="s">
        <v>60</v>
      </c>
      <c r="K86" s="53" t="s">
        <v>60</v>
      </c>
      <c r="L86" s="53" t="s">
        <v>60</v>
      </c>
      <c r="M86" s="53" t="s">
        <v>60</v>
      </c>
      <c r="N86" s="53" t="s">
        <v>60</v>
      </c>
      <c r="O86" s="53" t="s">
        <v>60</v>
      </c>
      <c r="P86" s="53"/>
      <c r="Q86" s="53"/>
      <c r="R86" s="53"/>
      <c r="S86" s="53"/>
      <c r="T86" s="53"/>
    </row>
    <row r="87" spans="1:20" ht="13.8" x14ac:dyDescent="0.25">
      <c r="A87" s="54" t="s">
        <v>2</v>
      </c>
      <c r="B87" s="36" t="s">
        <v>13</v>
      </c>
      <c r="C87" s="36" t="s">
        <v>13</v>
      </c>
      <c r="D87" s="36" t="s">
        <v>13</v>
      </c>
      <c r="E87" s="36" t="s">
        <v>13</v>
      </c>
      <c r="F87" s="36" t="s">
        <v>13</v>
      </c>
      <c r="G87" s="36" t="s">
        <v>13</v>
      </c>
      <c r="H87" s="36" t="s">
        <v>13</v>
      </c>
      <c r="I87" s="36" t="s">
        <v>13</v>
      </c>
      <c r="J87" s="36" t="s">
        <v>13</v>
      </c>
      <c r="K87" s="36" t="s">
        <v>13</v>
      </c>
      <c r="L87" s="36" t="s">
        <v>13</v>
      </c>
      <c r="M87" s="36" t="s">
        <v>13</v>
      </c>
      <c r="N87" s="36" t="s">
        <v>13</v>
      </c>
      <c r="O87" s="36" t="s">
        <v>13</v>
      </c>
      <c r="P87" s="36"/>
      <c r="Q87" s="36"/>
      <c r="R87" s="36"/>
      <c r="S87" s="36"/>
      <c r="T87" s="36"/>
    </row>
    <row r="88" spans="1:20" ht="13.8" x14ac:dyDescent="0.25">
      <c r="A88" s="55" t="s">
        <v>3</v>
      </c>
      <c r="B88" s="37">
        <v>1</v>
      </c>
      <c r="C88" s="37">
        <v>1</v>
      </c>
      <c r="D88" s="37">
        <v>1</v>
      </c>
      <c r="E88" s="37">
        <v>1</v>
      </c>
      <c r="F88" s="37">
        <v>1</v>
      </c>
      <c r="G88" s="37">
        <v>1</v>
      </c>
      <c r="H88" s="37">
        <v>1</v>
      </c>
      <c r="I88" s="37">
        <v>1</v>
      </c>
      <c r="J88" s="37">
        <v>1</v>
      </c>
      <c r="K88" s="37">
        <v>1</v>
      </c>
      <c r="L88" s="37">
        <v>1</v>
      </c>
      <c r="M88" s="37">
        <v>1</v>
      </c>
      <c r="N88" s="37">
        <v>1</v>
      </c>
      <c r="O88" s="37">
        <v>1</v>
      </c>
      <c r="P88" s="37"/>
      <c r="Q88" s="37"/>
      <c r="R88" s="37"/>
      <c r="S88" s="37"/>
      <c r="T88" s="37"/>
    </row>
    <row r="89" spans="1:20" ht="13.8" x14ac:dyDescent="0.25">
      <c r="A89" s="60" t="s">
        <v>4</v>
      </c>
      <c r="B89" s="35" t="s">
        <v>8</v>
      </c>
      <c r="C89" s="35" t="s">
        <v>8</v>
      </c>
      <c r="D89" s="35" t="s">
        <v>8</v>
      </c>
      <c r="E89" s="35" t="s">
        <v>8</v>
      </c>
      <c r="F89" s="35" t="s">
        <v>8</v>
      </c>
      <c r="G89" s="35" t="s">
        <v>8</v>
      </c>
      <c r="H89" s="35" t="s">
        <v>8</v>
      </c>
      <c r="I89" s="35" t="s">
        <v>8</v>
      </c>
      <c r="J89" s="35" t="s">
        <v>8</v>
      </c>
      <c r="K89" s="35" t="s">
        <v>8</v>
      </c>
      <c r="L89" s="35" t="s">
        <v>8</v>
      </c>
      <c r="M89" s="35"/>
      <c r="N89" s="35"/>
      <c r="O89" s="35"/>
      <c r="P89" s="35"/>
      <c r="Q89" s="35"/>
      <c r="R89" s="35"/>
      <c r="S89" s="35"/>
      <c r="T89" s="35"/>
    </row>
    <row r="90" spans="1:20" ht="13.8" x14ac:dyDescent="0.25">
      <c r="A90" s="61"/>
      <c r="B90" s="36" t="s">
        <v>9</v>
      </c>
      <c r="C90" s="36" t="s">
        <v>9</v>
      </c>
      <c r="D90" s="36" t="s">
        <v>9</v>
      </c>
      <c r="E90" s="36" t="s">
        <v>9</v>
      </c>
      <c r="F90" s="36" t="s">
        <v>9</v>
      </c>
      <c r="G90" s="36" t="s">
        <v>9</v>
      </c>
      <c r="H90" s="36" t="s">
        <v>9</v>
      </c>
      <c r="I90" s="36" t="s">
        <v>9</v>
      </c>
      <c r="J90" s="36" t="s">
        <v>9</v>
      </c>
      <c r="K90" s="36" t="s">
        <v>9</v>
      </c>
      <c r="L90" s="36" t="s">
        <v>9</v>
      </c>
      <c r="M90" s="36" t="s">
        <v>9</v>
      </c>
      <c r="N90" s="36" t="s">
        <v>9</v>
      </c>
      <c r="O90" s="36" t="s">
        <v>9</v>
      </c>
      <c r="P90" s="36"/>
      <c r="Q90" s="36"/>
      <c r="R90" s="36"/>
      <c r="S90" s="36"/>
      <c r="T90" s="36"/>
    </row>
    <row r="91" spans="1:20" ht="13.8" x14ac:dyDescent="0.25">
      <c r="A91" s="6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 t="s">
        <v>10</v>
      </c>
      <c r="N91" s="36" t="s">
        <v>10</v>
      </c>
      <c r="O91" s="36" t="s">
        <v>10</v>
      </c>
      <c r="P91" s="36"/>
      <c r="Q91" s="36"/>
      <c r="R91" s="36"/>
      <c r="S91" s="36"/>
      <c r="T91" s="36"/>
    </row>
    <row r="92" spans="1:20" ht="13.8" x14ac:dyDescent="0.25">
      <c r="A92" s="61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3.8" x14ac:dyDescent="0.25">
      <c r="A93" s="62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3.8" x14ac:dyDescent="0.25">
      <c r="A94" s="44" t="s">
        <v>5</v>
      </c>
      <c r="B94" s="44"/>
      <c r="C94" s="45" t="s">
        <v>64</v>
      </c>
      <c r="D94" s="45"/>
      <c r="E94" s="45" t="s">
        <v>35</v>
      </c>
      <c r="F94" s="45"/>
      <c r="G94" s="45" t="s">
        <v>36</v>
      </c>
      <c r="H94" s="45"/>
      <c r="I94" s="45" t="s">
        <v>37</v>
      </c>
      <c r="J94" s="45"/>
      <c r="K94" s="45" t="s">
        <v>38</v>
      </c>
      <c r="L94" s="45"/>
      <c r="M94" s="45" t="s">
        <v>39</v>
      </c>
      <c r="N94" s="45"/>
      <c r="O94" s="45" t="s">
        <v>63</v>
      </c>
      <c r="P94" s="45"/>
      <c r="Q94" s="45"/>
      <c r="R94" s="45"/>
      <c r="S94" s="45"/>
      <c r="T94" s="45"/>
    </row>
    <row r="95" spans="1:20" ht="13.8" x14ac:dyDescent="0.25">
      <c r="A95" s="40" t="s">
        <v>7</v>
      </c>
      <c r="B95" s="40"/>
      <c r="C95" s="34">
        <v>0.94513888888888886</v>
      </c>
      <c r="D95" s="34"/>
      <c r="E95" s="34">
        <v>0.9555555555555556</v>
      </c>
      <c r="F95" s="34"/>
      <c r="G95" s="34">
        <v>0.96597222222222223</v>
      </c>
      <c r="H95" s="34"/>
      <c r="I95" s="34">
        <v>0.9770833333333333</v>
      </c>
      <c r="J95" s="34"/>
      <c r="K95" s="34">
        <v>0.98819444444444438</v>
      </c>
      <c r="L95" s="34"/>
      <c r="M95" s="34">
        <v>0.99861111111111101</v>
      </c>
      <c r="N95" s="34"/>
      <c r="O95" s="34">
        <v>9.0277777777777787E-3</v>
      </c>
      <c r="P95" s="34"/>
      <c r="Q95" s="34"/>
      <c r="R95" s="34"/>
      <c r="S95" s="34"/>
      <c r="T95" s="34"/>
    </row>
    <row r="96" spans="1:20" ht="13.8" x14ac:dyDescent="0.25">
      <c r="A96" s="41" t="s">
        <v>22</v>
      </c>
      <c r="B96" s="15">
        <f t="shared" ref="B96:N98" si="71">MOD(B97-TIME(0,5,0),1)</f>
        <v>0.94513888888888897</v>
      </c>
      <c r="C96" s="15">
        <f t="shared" si="71"/>
        <v>0.95000000000000007</v>
      </c>
      <c r="D96" s="15">
        <f t="shared" si="71"/>
        <v>0.95555555555555571</v>
      </c>
      <c r="E96" s="15">
        <f t="shared" si="71"/>
        <v>0.96041666666666681</v>
      </c>
      <c r="F96" s="15">
        <f t="shared" si="71"/>
        <v>0.96597222222222234</v>
      </c>
      <c r="G96" s="15">
        <f t="shared" si="71"/>
        <v>0.97083333333333344</v>
      </c>
      <c r="H96" s="15">
        <f t="shared" si="71"/>
        <v>0.97569444444444453</v>
      </c>
      <c r="I96" s="15">
        <f t="shared" si="71"/>
        <v>0.98194444444444451</v>
      </c>
      <c r="J96" s="15">
        <f t="shared" si="71"/>
        <v>0.98749999999999993</v>
      </c>
      <c r="K96" s="15">
        <f t="shared" ref="K96:O98" si="72">MOD(K97-TIME(0,5,0),1)</f>
        <v>0.99305555555555547</v>
      </c>
      <c r="L96" s="15">
        <f t="shared" si="71"/>
        <v>0.99861111111111089</v>
      </c>
      <c r="M96" s="15">
        <f t="shared" si="72"/>
        <v>3.4722222222220139E-3</v>
      </c>
      <c r="N96" s="15">
        <f t="shared" si="71"/>
        <v>9.02777777777777E-3</v>
      </c>
      <c r="O96" s="15">
        <f t="shared" si="72"/>
        <v>1.3888888888888883E-2</v>
      </c>
      <c r="P96" s="15"/>
      <c r="Q96" s="15"/>
      <c r="R96" s="15"/>
      <c r="S96" s="15"/>
      <c r="T96" s="20"/>
    </row>
    <row r="97" spans="1:20" ht="13.8" x14ac:dyDescent="0.25">
      <c r="A97" s="42" t="s">
        <v>17</v>
      </c>
      <c r="B97" s="15">
        <f t="shared" si="71"/>
        <v>0.94861111111111118</v>
      </c>
      <c r="C97" s="15">
        <f t="shared" si="71"/>
        <v>0.95347222222222228</v>
      </c>
      <c r="D97" s="15">
        <f t="shared" si="71"/>
        <v>0.95902777777777792</v>
      </c>
      <c r="E97" s="15">
        <f t="shared" si="71"/>
        <v>0.96388888888888902</v>
      </c>
      <c r="F97" s="15">
        <f t="shared" si="71"/>
        <v>0.96944444444444455</v>
      </c>
      <c r="G97" s="15">
        <f t="shared" si="71"/>
        <v>0.97430555555555565</v>
      </c>
      <c r="H97" s="15">
        <f t="shared" si="71"/>
        <v>0.97916666666666674</v>
      </c>
      <c r="I97" s="15">
        <f t="shared" si="71"/>
        <v>0.98541666666666672</v>
      </c>
      <c r="J97" s="15">
        <f t="shared" si="71"/>
        <v>0.99097222222222214</v>
      </c>
      <c r="K97" s="15">
        <f>MOD(K98-TIME(0,5,0),1)</f>
        <v>0.99652777777777768</v>
      </c>
      <c r="L97" s="15">
        <f t="shared" si="71"/>
        <v>2.0833333333331282E-3</v>
      </c>
      <c r="M97" s="15">
        <f t="shared" si="72"/>
        <v>6.9444444444442359E-3</v>
      </c>
      <c r="N97" s="15">
        <f t="shared" si="71"/>
        <v>1.2499999999999992E-2</v>
      </c>
      <c r="O97" s="15">
        <f t="shared" si="72"/>
        <v>1.7361111111111105E-2</v>
      </c>
      <c r="P97" s="15"/>
      <c r="Q97" s="15"/>
      <c r="R97" s="15"/>
      <c r="S97" s="15"/>
      <c r="T97" s="20"/>
    </row>
    <row r="98" spans="1:20" ht="13.8" x14ac:dyDescent="0.25">
      <c r="A98" s="42" t="s">
        <v>21</v>
      </c>
      <c r="B98" s="15">
        <f t="shared" si="71"/>
        <v>0.95208333333333339</v>
      </c>
      <c r="C98" s="15">
        <f t="shared" si="71"/>
        <v>0.95694444444444449</v>
      </c>
      <c r="D98" s="15">
        <f t="shared" si="71"/>
        <v>0.96250000000000013</v>
      </c>
      <c r="E98" s="15">
        <f t="shared" si="71"/>
        <v>0.96736111111111123</v>
      </c>
      <c r="F98" s="15">
        <f t="shared" si="71"/>
        <v>0.97291666666666676</v>
      </c>
      <c r="G98" s="15">
        <f t="shared" si="71"/>
        <v>0.97777777777777786</v>
      </c>
      <c r="H98" s="15">
        <f t="shared" si="71"/>
        <v>0.98263888888888895</v>
      </c>
      <c r="I98" s="15">
        <f t="shared" si="71"/>
        <v>0.98888888888888893</v>
      </c>
      <c r="J98" s="15">
        <f t="shared" si="71"/>
        <v>0.99444444444444435</v>
      </c>
      <c r="K98" s="15">
        <f>MOD(K99-TIME(0,5,0),1)</f>
        <v>0.99999999999999989</v>
      </c>
      <c r="L98" s="15">
        <f t="shared" si="71"/>
        <v>5.5555555555553502E-3</v>
      </c>
      <c r="M98" s="15">
        <f t="shared" si="72"/>
        <v>1.0416666666666458E-2</v>
      </c>
      <c r="N98" s="15">
        <f t="shared" si="71"/>
        <v>1.5972222222222214E-2</v>
      </c>
      <c r="O98" s="15">
        <f t="shared" si="72"/>
        <v>2.0833333333333329E-2</v>
      </c>
      <c r="P98" s="15"/>
      <c r="Q98" s="15"/>
      <c r="R98" s="15"/>
      <c r="S98" s="15"/>
      <c r="T98" s="20"/>
    </row>
    <row r="99" spans="1:20" ht="13.8" x14ac:dyDescent="0.25">
      <c r="A99" s="42" t="s">
        <v>20</v>
      </c>
      <c r="B99" s="15">
        <f t="shared" ref="B99:N99" si="73">MOD(B100-TIME(0,8,0),1)</f>
        <v>0.9555555555555556</v>
      </c>
      <c r="C99" s="15">
        <f t="shared" si="73"/>
        <v>0.9604166666666667</v>
      </c>
      <c r="D99" s="15">
        <f t="shared" si="73"/>
        <v>0.96597222222222234</v>
      </c>
      <c r="E99" s="15">
        <f t="shared" si="73"/>
        <v>0.97083333333333344</v>
      </c>
      <c r="F99" s="15">
        <f t="shared" si="73"/>
        <v>0.97638888888888897</v>
      </c>
      <c r="G99" s="15">
        <f t="shared" si="73"/>
        <v>0.98125000000000007</v>
      </c>
      <c r="H99" s="15">
        <f t="shared" si="73"/>
        <v>0.98611111111111116</v>
      </c>
      <c r="I99" s="15">
        <f t="shared" si="73"/>
        <v>0.99236111111111114</v>
      </c>
      <c r="J99" s="15">
        <f t="shared" si="73"/>
        <v>0.99791666666666656</v>
      </c>
      <c r="K99" s="15">
        <f>MOD(K100-TIME(0,8,0),1)</f>
        <v>3.4722222222221622E-3</v>
      </c>
      <c r="L99" s="15">
        <f t="shared" si="73"/>
        <v>9.0277777777775722E-3</v>
      </c>
      <c r="M99" s="15">
        <f t="shared" ref="M99:O99" si="74">MOD(M100-TIME(0,8,0),1)</f>
        <v>1.388888888888868E-2</v>
      </c>
      <c r="N99" s="15">
        <f t="shared" si="73"/>
        <v>1.9444444444444438E-2</v>
      </c>
      <c r="O99" s="15">
        <f t="shared" si="74"/>
        <v>2.4305555555555552E-2</v>
      </c>
      <c r="P99" s="15"/>
      <c r="Q99" s="15"/>
      <c r="R99" s="15"/>
      <c r="S99" s="15"/>
      <c r="T99" s="20"/>
    </row>
    <row r="100" spans="1:20" ht="13.8" x14ac:dyDescent="0.25">
      <c r="A100" s="42" t="s">
        <v>16</v>
      </c>
      <c r="B100" s="15">
        <f t="shared" ref="B100:N100" si="75">MOD(B101-TIME(0,5,0),1)</f>
        <v>0.96111111111111114</v>
      </c>
      <c r="C100" s="15">
        <f t="shared" si="75"/>
        <v>0.96597222222222223</v>
      </c>
      <c r="D100" s="15">
        <f t="shared" si="75"/>
        <v>0.97152777777777788</v>
      </c>
      <c r="E100" s="15">
        <f t="shared" si="75"/>
        <v>0.97638888888888897</v>
      </c>
      <c r="F100" s="15">
        <f t="shared" si="75"/>
        <v>0.98194444444444451</v>
      </c>
      <c r="G100" s="15">
        <f t="shared" si="75"/>
        <v>0.9868055555555556</v>
      </c>
      <c r="H100" s="15">
        <f t="shared" si="75"/>
        <v>0.9916666666666667</v>
      </c>
      <c r="I100" s="15">
        <f t="shared" si="75"/>
        <v>0.99791666666666667</v>
      </c>
      <c r="J100" s="15">
        <f t="shared" si="75"/>
        <v>3.4722222222221613E-3</v>
      </c>
      <c r="K100" s="15">
        <f>MOD(K101-TIME(0,5,0),1)</f>
        <v>9.0277777777777179E-3</v>
      </c>
      <c r="L100" s="15">
        <f t="shared" si="75"/>
        <v>1.4583333333333127E-2</v>
      </c>
      <c r="M100" s="15">
        <f t="shared" ref="M100:O100" si="76">MOD(M101-TIME(0,5,0),1)</f>
        <v>1.9444444444444237E-2</v>
      </c>
      <c r="N100" s="15">
        <f t="shared" si="75"/>
        <v>2.4999999999999994E-2</v>
      </c>
      <c r="O100" s="15">
        <f t="shared" si="76"/>
        <v>2.9861111111111109E-2</v>
      </c>
      <c r="P100" s="15"/>
      <c r="Q100" s="15"/>
      <c r="R100" s="15"/>
      <c r="S100" s="15"/>
      <c r="T100" s="20"/>
    </row>
    <row r="101" spans="1:20" ht="13.8" x14ac:dyDescent="0.25">
      <c r="A101" s="42" t="s">
        <v>52</v>
      </c>
      <c r="B101" s="15">
        <f t="shared" ref="B101:N101" si="77">MOD(B102-TIME(0,2,0),1)</f>
        <v>0.96458333333333335</v>
      </c>
      <c r="C101" s="15">
        <f t="shared" si="77"/>
        <v>0.96944444444444444</v>
      </c>
      <c r="D101" s="15">
        <f t="shared" si="77"/>
        <v>0.97500000000000009</v>
      </c>
      <c r="E101" s="15">
        <f t="shared" si="77"/>
        <v>0.97986111111111118</v>
      </c>
      <c r="F101" s="15">
        <f t="shared" si="77"/>
        <v>0.98541666666666672</v>
      </c>
      <c r="G101" s="15">
        <f t="shared" si="77"/>
        <v>0.99027777777777781</v>
      </c>
      <c r="H101" s="15">
        <f t="shared" si="77"/>
        <v>0.99513888888888891</v>
      </c>
      <c r="I101" s="15">
        <f t="shared" si="77"/>
        <v>1.388888888888869E-3</v>
      </c>
      <c r="J101" s="15">
        <f t="shared" si="77"/>
        <v>6.9444444444443833E-3</v>
      </c>
      <c r="K101" s="15">
        <f>MOD(K102-TIME(0,2,0),1)</f>
        <v>1.249999999999994E-2</v>
      </c>
      <c r="L101" s="15">
        <f t="shared" si="77"/>
        <v>1.8055555555555349E-2</v>
      </c>
      <c r="M101" s="15">
        <f t="shared" ref="M101:O101" si="78">MOD(M102-TIME(0,2,0),1)</f>
        <v>2.291666666666646E-2</v>
      </c>
      <c r="N101" s="15">
        <f t="shared" si="77"/>
        <v>2.8472222222222218E-2</v>
      </c>
      <c r="O101" s="15">
        <f t="shared" si="78"/>
        <v>3.3333333333333333E-2</v>
      </c>
      <c r="P101" s="15"/>
      <c r="Q101" s="15"/>
      <c r="R101" s="15"/>
      <c r="S101" s="15"/>
      <c r="T101" s="20"/>
    </row>
    <row r="102" spans="1:20" ht="13.8" x14ac:dyDescent="0.25">
      <c r="A102" s="42" t="s">
        <v>53</v>
      </c>
      <c r="B102" s="15">
        <f t="shared" ref="B102:N102" si="79">MOD(B103-TIME(0,4,0),1)</f>
        <v>0.96597222222222223</v>
      </c>
      <c r="C102" s="15">
        <f t="shared" si="79"/>
        <v>0.97083333333333333</v>
      </c>
      <c r="D102" s="15">
        <f t="shared" si="79"/>
        <v>0.97638888888888897</v>
      </c>
      <c r="E102" s="15">
        <f t="shared" si="79"/>
        <v>0.98125000000000007</v>
      </c>
      <c r="F102" s="15">
        <f t="shared" si="79"/>
        <v>0.9868055555555556</v>
      </c>
      <c r="G102" s="15">
        <f t="shared" si="79"/>
        <v>0.9916666666666667</v>
      </c>
      <c r="H102" s="15">
        <f t="shared" si="79"/>
        <v>0.99652777777777779</v>
      </c>
      <c r="I102" s="15">
        <f t="shared" si="79"/>
        <v>2.7777777777777579E-3</v>
      </c>
      <c r="J102" s="15">
        <f t="shared" si="79"/>
        <v>8.3333333333332725E-3</v>
      </c>
      <c r="K102" s="15">
        <f>MOD(K103-TIME(0,4,0),1)</f>
        <v>1.3888888888888829E-2</v>
      </c>
      <c r="L102" s="15">
        <f t="shared" si="79"/>
        <v>1.9444444444444237E-2</v>
      </c>
      <c r="M102" s="15">
        <f t="shared" ref="M102:O102" si="80">MOD(M103-TIME(0,4,0),1)</f>
        <v>2.4305555555555348E-2</v>
      </c>
      <c r="N102" s="15">
        <f t="shared" si="79"/>
        <v>2.9861111111111106E-2</v>
      </c>
      <c r="O102" s="15">
        <f t="shared" si="80"/>
        <v>3.4722222222222224E-2</v>
      </c>
      <c r="P102" s="15"/>
      <c r="Q102" s="15"/>
      <c r="R102" s="15"/>
      <c r="S102" s="15"/>
      <c r="T102" s="20"/>
    </row>
    <row r="103" spans="1:20" ht="13.8" x14ac:dyDescent="0.25">
      <c r="A103" s="56" t="s">
        <v>15</v>
      </c>
      <c r="B103" s="79">
        <f>C103-"0:07"</f>
        <v>0.96875</v>
      </c>
      <c r="C103" s="57">
        <f>MOD(C95+TIME(0,41,0),1)</f>
        <v>0.97361111111111109</v>
      </c>
      <c r="D103" s="79">
        <f>E103-"0:07"</f>
        <v>0.97916666666666674</v>
      </c>
      <c r="E103" s="57">
        <f>MOD(E95+TIME(0,41,0),1)</f>
        <v>0.98402777777777783</v>
      </c>
      <c r="F103" s="79">
        <f>G103-"0:07"</f>
        <v>0.98958333333333337</v>
      </c>
      <c r="G103" s="57">
        <f>MOD(G95+TIME(0,41,0),1)</f>
        <v>0.99444444444444446</v>
      </c>
      <c r="H103" s="79">
        <v>0.99930555555555556</v>
      </c>
      <c r="I103" s="57">
        <f>MOD(I95+TIME(0,41,0),1)</f>
        <v>5.5555555555555358E-3</v>
      </c>
      <c r="J103" s="79">
        <f>K103-"0:08"</f>
        <v>1.1111111111111051E-2</v>
      </c>
      <c r="K103" s="57">
        <f>MOD(K95+TIME(0,41,0),1)</f>
        <v>1.6666666666666607E-2</v>
      </c>
      <c r="L103" s="79">
        <f>M103-"0:07"</f>
        <v>2.2222222222222015E-2</v>
      </c>
      <c r="M103" s="57">
        <f>MOD(M95+TIME(0,41,0),1)</f>
        <v>2.7083333333333126E-2</v>
      </c>
      <c r="N103" s="79">
        <f>O103-"0:07"</f>
        <v>3.2638888888888884E-2</v>
      </c>
      <c r="O103" s="57">
        <f>MOD(O95+TIME(0,41,0),1)</f>
        <v>3.7499999999999999E-2</v>
      </c>
      <c r="P103" s="57"/>
      <c r="Q103" s="57"/>
      <c r="R103" s="57"/>
      <c r="S103" s="57"/>
      <c r="T103" s="31"/>
    </row>
    <row r="104" spans="1:20" ht="15.6" customHeight="1" x14ac:dyDescent="0.25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26"/>
      <c r="N104" s="25"/>
      <c r="O104" s="25"/>
      <c r="P104" s="25"/>
    </row>
    <row r="105" spans="1:20" s="48" customFormat="1" ht="15.6" customHeight="1" x14ac:dyDescent="0.25">
      <c r="A105" s="77" t="s">
        <v>61</v>
      </c>
      <c r="B105" s="78"/>
      <c r="C105" s="78"/>
      <c r="D105" s="78"/>
      <c r="E105" s="78"/>
      <c r="F105" s="78"/>
      <c r="G105" s="78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1:20" ht="15.6" x14ac:dyDescent="0.25">
      <c r="A106" s="71"/>
      <c r="B106" s="71"/>
      <c r="C106" s="71"/>
      <c r="D106" s="71"/>
      <c r="E106" s="71"/>
      <c r="F106" s="71"/>
      <c r="G106" s="71"/>
      <c r="H106" s="48"/>
      <c r="I106" s="48"/>
      <c r="J106" s="48"/>
      <c r="K106" s="48"/>
      <c r="L106" s="48"/>
    </row>
    <row r="107" spans="1:20" ht="15.6" x14ac:dyDescent="0.25">
      <c r="A107" s="49" t="s">
        <v>1</v>
      </c>
      <c r="B107" s="50" t="s">
        <v>15</v>
      </c>
      <c r="C107" s="51"/>
      <c r="D107" s="51"/>
      <c r="E107" s="51"/>
      <c r="F107" s="51"/>
      <c r="G107" s="51"/>
      <c r="H107" s="48"/>
      <c r="I107" s="48"/>
      <c r="J107" s="48"/>
      <c r="K107" s="48"/>
      <c r="L107" s="48"/>
    </row>
    <row r="108" spans="1:20" ht="13.8" x14ac:dyDescent="0.25">
      <c r="A108" s="52" t="s">
        <v>0</v>
      </c>
      <c r="B108" s="53" t="s">
        <v>62</v>
      </c>
      <c r="C108" s="53" t="s">
        <v>62</v>
      </c>
      <c r="D108" s="53" t="s">
        <v>62</v>
      </c>
      <c r="E108" s="53" t="s">
        <v>62</v>
      </c>
      <c r="F108" s="53" t="s">
        <v>62</v>
      </c>
      <c r="G108" s="53" t="s">
        <v>62</v>
      </c>
      <c r="H108" s="53" t="s">
        <v>62</v>
      </c>
      <c r="I108" s="53" t="s">
        <v>62</v>
      </c>
      <c r="J108" s="53" t="s">
        <v>62</v>
      </c>
      <c r="K108" s="53" t="s">
        <v>62</v>
      </c>
      <c r="L108" s="53" t="s">
        <v>62</v>
      </c>
      <c r="M108" s="53" t="s">
        <v>62</v>
      </c>
      <c r="N108" s="53" t="s">
        <v>62</v>
      </c>
      <c r="O108" s="53" t="s">
        <v>62</v>
      </c>
      <c r="P108" s="3"/>
      <c r="Q108" s="3"/>
      <c r="R108" s="3"/>
      <c r="S108" s="3"/>
      <c r="T108" s="3"/>
    </row>
    <row r="109" spans="1:20" ht="13.8" x14ac:dyDescent="0.25">
      <c r="A109" s="54" t="s">
        <v>2</v>
      </c>
      <c r="B109" s="36" t="s">
        <v>13</v>
      </c>
      <c r="C109" s="36" t="s">
        <v>13</v>
      </c>
      <c r="D109" s="36" t="s">
        <v>13</v>
      </c>
      <c r="E109" s="36" t="s">
        <v>13</v>
      </c>
      <c r="F109" s="36" t="s">
        <v>13</v>
      </c>
      <c r="G109" s="36" t="s">
        <v>13</v>
      </c>
      <c r="H109" s="36" t="s">
        <v>13</v>
      </c>
      <c r="I109" s="36" t="s">
        <v>13</v>
      </c>
      <c r="J109" s="36" t="s">
        <v>13</v>
      </c>
      <c r="K109" s="36" t="s">
        <v>13</v>
      </c>
      <c r="L109" s="36" t="s">
        <v>13</v>
      </c>
      <c r="M109" s="36" t="s">
        <v>13</v>
      </c>
      <c r="N109" s="36" t="s">
        <v>13</v>
      </c>
      <c r="O109" s="36" t="s">
        <v>13</v>
      </c>
      <c r="P109" s="5"/>
      <c r="Q109" s="5"/>
      <c r="R109" s="5"/>
      <c r="S109" s="5"/>
      <c r="T109" s="5"/>
    </row>
    <row r="110" spans="1:20" ht="13.8" x14ac:dyDescent="0.25">
      <c r="A110" s="55" t="s">
        <v>3</v>
      </c>
      <c r="B110" s="37">
        <v>1</v>
      </c>
      <c r="C110" s="37">
        <v>1</v>
      </c>
      <c r="D110" s="37">
        <v>1</v>
      </c>
      <c r="E110" s="37">
        <v>1</v>
      </c>
      <c r="F110" s="37">
        <v>1</v>
      </c>
      <c r="G110" s="37">
        <v>1</v>
      </c>
      <c r="H110" s="37">
        <v>1</v>
      </c>
      <c r="I110" s="37">
        <v>1</v>
      </c>
      <c r="J110" s="37">
        <v>1</v>
      </c>
      <c r="K110" s="37">
        <v>1</v>
      </c>
      <c r="L110" s="37">
        <v>1</v>
      </c>
      <c r="M110" s="37">
        <v>1</v>
      </c>
      <c r="N110" s="37">
        <v>1</v>
      </c>
      <c r="O110" s="37">
        <v>1</v>
      </c>
      <c r="P110" s="7"/>
      <c r="Q110" s="7"/>
      <c r="R110" s="7"/>
      <c r="S110" s="7"/>
      <c r="T110" s="7"/>
    </row>
    <row r="111" spans="1:20" ht="13.8" x14ac:dyDescent="0.25">
      <c r="A111" s="60" t="s">
        <v>4</v>
      </c>
      <c r="B111" s="35" t="s">
        <v>8</v>
      </c>
      <c r="C111" s="35" t="s">
        <v>8</v>
      </c>
      <c r="D111" s="35" t="s">
        <v>8</v>
      </c>
      <c r="E111" s="35" t="s">
        <v>8</v>
      </c>
      <c r="F111" s="35" t="s">
        <v>8</v>
      </c>
      <c r="G111" s="35" t="s">
        <v>8</v>
      </c>
      <c r="H111" s="35" t="s">
        <v>8</v>
      </c>
      <c r="I111" s="35" t="s">
        <v>8</v>
      </c>
      <c r="J111" s="35" t="s">
        <v>8</v>
      </c>
      <c r="K111" s="35" t="s">
        <v>8</v>
      </c>
      <c r="L111" s="35" t="s">
        <v>8</v>
      </c>
      <c r="M111" s="8"/>
      <c r="N111" s="8"/>
      <c r="O111" s="8"/>
      <c r="P111" s="8"/>
      <c r="Q111" s="8"/>
      <c r="R111" s="8"/>
      <c r="S111" s="8"/>
      <c r="T111" s="8"/>
    </row>
    <row r="112" spans="1:20" ht="13.8" x14ac:dyDescent="0.25">
      <c r="A112" s="61"/>
      <c r="B112" s="36" t="s">
        <v>9</v>
      </c>
      <c r="C112" s="36" t="s">
        <v>9</v>
      </c>
      <c r="D112" s="36" t="s">
        <v>9</v>
      </c>
      <c r="E112" s="36" t="s">
        <v>9</v>
      </c>
      <c r="F112" s="36" t="s">
        <v>9</v>
      </c>
      <c r="G112" s="36" t="s">
        <v>9</v>
      </c>
      <c r="H112" s="36" t="s">
        <v>9</v>
      </c>
      <c r="I112" s="36" t="s">
        <v>9</v>
      </c>
      <c r="J112" s="36" t="s">
        <v>9</v>
      </c>
      <c r="K112" s="36" t="s">
        <v>9</v>
      </c>
      <c r="L112" s="36" t="s">
        <v>9</v>
      </c>
      <c r="M112" s="36" t="s">
        <v>9</v>
      </c>
      <c r="N112" s="36" t="s">
        <v>9</v>
      </c>
      <c r="O112" s="36" t="s">
        <v>9</v>
      </c>
      <c r="P112" s="5"/>
      <c r="Q112" s="5"/>
      <c r="R112" s="5"/>
      <c r="S112" s="5"/>
      <c r="T112" s="5"/>
    </row>
    <row r="113" spans="1:20" ht="13.8" x14ac:dyDescent="0.25">
      <c r="A113" s="61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 t="s">
        <v>10</v>
      </c>
      <c r="N113" s="36" t="s">
        <v>10</v>
      </c>
      <c r="O113" s="36" t="s">
        <v>10</v>
      </c>
      <c r="P113" s="5"/>
      <c r="Q113" s="5"/>
      <c r="R113" s="5"/>
      <c r="S113" s="5"/>
      <c r="T113" s="5"/>
    </row>
    <row r="114" spans="1:20" ht="13.8" x14ac:dyDescent="0.25">
      <c r="A114" s="61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5"/>
      <c r="Q114" s="5"/>
      <c r="R114" s="5"/>
      <c r="S114" s="5"/>
      <c r="T114" s="5"/>
    </row>
    <row r="115" spans="1:20" ht="13.8" x14ac:dyDescent="0.25">
      <c r="A115" s="62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7"/>
      <c r="Q115" s="7"/>
      <c r="R115" s="7"/>
      <c r="S115" s="7"/>
      <c r="T115" s="7"/>
    </row>
    <row r="116" spans="1:20" ht="13.8" x14ac:dyDescent="0.25">
      <c r="A116" s="44" t="s">
        <v>5</v>
      </c>
      <c r="B116" s="44"/>
      <c r="C116" s="45" t="s">
        <v>64</v>
      </c>
      <c r="D116" s="45"/>
      <c r="E116" s="45" t="s">
        <v>35</v>
      </c>
      <c r="F116" s="45"/>
      <c r="G116" s="45" t="s">
        <v>36</v>
      </c>
      <c r="H116" s="45"/>
      <c r="I116" s="45" t="s">
        <v>37</v>
      </c>
      <c r="J116" s="45"/>
      <c r="K116" s="45" t="s">
        <v>38</v>
      </c>
      <c r="L116" s="45"/>
      <c r="M116" s="45" t="s">
        <v>39</v>
      </c>
      <c r="N116" s="45"/>
      <c r="O116" s="45" t="s">
        <v>63</v>
      </c>
      <c r="P116" s="45"/>
      <c r="Q116" s="45"/>
      <c r="R116" s="45"/>
      <c r="S116" s="45"/>
      <c r="T116" s="45"/>
    </row>
    <row r="117" spans="1:20" ht="13.8" x14ac:dyDescent="0.25">
      <c r="A117" s="40" t="s">
        <v>7</v>
      </c>
      <c r="B117" s="40"/>
      <c r="C117" s="34">
        <v>0.94513888888888886</v>
      </c>
      <c r="D117" s="34"/>
      <c r="E117" s="34">
        <v>0.9555555555555556</v>
      </c>
      <c r="F117" s="34"/>
      <c r="G117" s="34">
        <v>0.96597222222222223</v>
      </c>
      <c r="H117" s="34"/>
      <c r="I117" s="34">
        <v>0.9770833333333333</v>
      </c>
      <c r="J117" s="34"/>
      <c r="K117" s="34">
        <v>0.98819444444444438</v>
      </c>
      <c r="L117" s="34"/>
      <c r="M117" s="34">
        <v>0.99861111111111101</v>
      </c>
      <c r="N117" s="34"/>
      <c r="O117" s="34">
        <v>9.0277777777777787E-3</v>
      </c>
      <c r="P117" s="34"/>
      <c r="Q117" s="34"/>
      <c r="R117" s="34"/>
      <c r="S117" s="34"/>
      <c r="T117" s="34"/>
    </row>
    <row r="118" spans="1:20" ht="13.8" x14ac:dyDescent="0.25">
      <c r="A118" s="41" t="s">
        <v>22</v>
      </c>
      <c r="B118" s="15">
        <f t="shared" ref="B118:O118" si="81">MOD(B119-TIME(0,5,0),1)</f>
        <v>0.94375000000000009</v>
      </c>
      <c r="C118" s="15">
        <f t="shared" si="81"/>
        <v>0.94861111111111118</v>
      </c>
      <c r="D118" s="15">
        <f t="shared" si="81"/>
        <v>0.95416666666666683</v>
      </c>
      <c r="E118" s="15">
        <f t="shared" si="81"/>
        <v>0.95902777777777792</v>
      </c>
      <c r="F118" s="15">
        <f t="shared" si="81"/>
        <v>0.96458333333333346</v>
      </c>
      <c r="G118" s="15">
        <f t="shared" si="81"/>
        <v>0.96944444444444455</v>
      </c>
      <c r="H118" s="15">
        <f t="shared" si="81"/>
        <v>0.97569444444444453</v>
      </c>
      <c r="I118" s="15">
        <f t="shared" si="81"/>
        <v>0.98055555555555562</v>
      </c>
      <c r="J118" s="15">
        <f t="shared" si="81"/>
        <v>0.98680555555555538</v>
      </c>
      <c r="K118" s="15">
        <f t="shared" si="81"/>
        <v>0.99166666666666659</v>
      </c>
      <c r="L118" s="15">
        <f t="shared" si="81"/>
        <v>0.99722222222222212</v>
      </c>
      <c r="M118" s="15">
        <f t="shared" si="81"/>
        <v>2.0833333333332704E-3</v>
      </c>
      <c r="N118" s="15">
        <f t="shared" si="81"/>
        <v>7.638888888888893E-3</v>
      </c>
      <c r="O118" s="15">
        <f t="shared" si="81"/>
        <v>1.2500000000000006E-2</v>
      </c>
      <c r="P118" s="15"/>
      <c r="Q118" s="15"/>
      <c r="R118" s="15"/>
      <c r="S118" s="15"/>
      <c r="T118" s="15"/>
    </row>
    <row r="119" spans="1:20" ht="13.8" x14ac:dyDescent="0.25">
      <c r="A119" s="42" t="s">
        <v>17</v>
      </c>
      <c r="B119" s="15">
        <f>MOD(B120-TIME(0,18,0),1)</f>
        <v>0.9472222222222223</v>
      </c>
      <c r="C119" s="15">
        <f t="shared" ref="C119:O119" si="82">MOD(C120-TIME(0,18,0),1)</f>
        <v>0.95208333333333339</v>
      </c>
      <c r="D119" s="15">
        <f t="shared" si="82"/>
        <v>0.95763888888888904</v>
      </c>
      <c r="E119" s="15">
        <f t="shared" si="82"/>
        <v>0.96250000000000013</v>
      </c>
      <c r="F119" s="15">
        <f t="shared" si="82"/>
        <v>0.96805555555555567</v>
      </c>
      <c r="G119" s="15">
        <f t="shared" si="82"/>
        <v>0.97291666666666676</v>
      </c>
      <c r="H119" s="15">
        <f t="shared" si="82"/>
        <v>0.97916666666666674</v>
      </c>
      <c r="I119" s="15">
        <f t="shared" si="82"/>
        <v>0.98402777777777783</v>
      </c>
      <c r="J119" s="15">
        <f t="shared" si="82"/>
        <v>0.99027777777777759</v>
      </c>
      <c r="K119" s="15">
        <f t="shared" si="82"/>
        <v>0.9951388888888888</v>
      </c>
      <c r="L119" s="15">
        <f t="shared" si="82"/>
        <v>6.9444444444438126E-4</v>
      </c>
      <c r="M119" s="15">
        <f t="shared" si="82"/>
        <v>5.5555555555554925E-3</v>
      </c>
      <c r="N119" s="15">
        <f t="shared" si="82"/>
        <v>1.1111111111111115E-2</v>
      </c>
      <c r="O119" s="15">
        <f t="shared" si="82"/>
        <v>1.5972222222222228E-2</v>
      </c>
      <c r="P119" s="15"/>
      <c r="Q119" s="15"/>
      <c r="R119" s="15"/>
      <c r="S119" s="15"/>
      <c r="T119" s="15"/>
    </row>
    <row r="120" spans="1:20" ht="13.8" x14ac:dyDescent="0.25">
      <c r="A120" s="56" t="s">
        <v>15</v>
      </c>
      <c r="B120" s="79">
        <f>C120-"0:07"</f>
        <v>0.95972222222222225</v>
      </c>
      <c r="C120" s="57">
        <f>MOD(C117+TIME(0,28,0),1)</f>
        <v>0.96458333333333335</v>
      </c>
      <c r="D120" s="79">
        <f>E120-"0:07"</f>
        <v>0.97013888888888899</v>
      </c>
      <c r="E120" s="57">
        <f>MOD(E117+TIME(0,28,0),1)</f>
        <v>0.97500000000000009</v>
      </c>
      <c r="F120" s="79">
        <f>G120-"0:07"</f>
        <v>0.98055555555555562</v>
      </c>
      <c r="G120" s="57">
        <f>MOD(G117+TIME(0,28,0),1)</f>
        <v>0.98541666666666672</v>
      </c>
      <c r="H120" s="79">
        <f>I120-"0:07"</f>
        <v>0.9916666666666667</v>
      </c>
      <c r="I120" s="57">
        <f>MOD(I117+TIME(0,28,0),1)</f>
        <v>0.99652777777777779</v>
      </c>
      <c r="J120" s="79">
        <f>K120-"0:07"</f>
        <v>2.7777777777776395E-3</v>
      </c>
      <c r="K120" s="57">
        <f>MOD(K117+TIME(0,28,0),1)</f>
        <v>7.6388888888887507E-3</v>
      </c>
      <c r="L120" s="79">
        <f>M120-"0:07"</f>
        <v>1.319444444444438E-2</v>
      </c>
      <c r="M120" s="57">
        <f>MOD(M117+TIME(0,28,0),1)</f>
        <v>1.8055555555555491E-2</v>
      </c>
      <c r="N120" s="79">
        <f>O120-"0:07"</f>
        <v>2.3611111111111114E-2</v>
      </c>
      <c r="O120" s="57">
        <f>MOD(O117+TIME(0,28,0),1)</f>
        <v>2.8472222222222225E-2</v>
      </c>
      <c r="P120" s="57"/>
      <c r="Q120" s="57"/>
      <c r="R120" s="57"/>
      <c r="S120" s="57"/>
      <c r="T120" s="57"/>
    </row>
    <row r="121" spans="1:20" ht="15.6" customHeight="1" x14ac:dyDescent="0.2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20" ht="15.6" x14ac:dyDescent="0.25">
      <c r="A122" s="67" t="s">
        <v>47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28"/>
      <c r="N122" s="28"/>
      <c r="O122" s="28"/>
      <c r="P122" s="28"/>
    </row>
    <row r="123" spans="1:20" ht="15.6" x14ac:dyDescent="0.25">
      <c r="A123" s="65"/>
      <c r="B123" s="65"/>
      <c r="C123" s="65"/>
      <c r="D123" s="65"/>
      <c r="E123" s="65"/>
      <c r="F123" s="65"/>
      <c r="G123" s="65"/>
    </row>
    <row r="124" spans="1:20" ht="15.6" x14ac:dyDescent="0.25">
      <c r="A124" s="1" t="s">
        <v>1</v>
      </c>
      <c r="B124" s="16" t="s">
        <v>43</v>
      </c>
      <c r="C124" s="28"/>
      <c r="D124" s="28"/>
      <c r="E124" s="28"/>
      <c r="F124" s="28"/>
      <c r="G124" s="28"/>
    </row>
    <row r="125" spans="1:20" ht="13.8" x14ac:dyDescent="0.25">
      <c r="A125" s="2" t="s">
        <v>0</v>
      </c>
      <c r="B125" s="3" t="s">
        <v>42</v>
      </c>
      <c r="C125" s="3" t="s">
        <v>42</v>
      </c>
      <c r="D125" s="3" t="s">
        <v>42</v>
      </c>
      <c r="E125" s="3" t="s">
        <v>42</v>
      </c>
      <c r="F125" s="3" t="s">
        <v>42</v>
      </c>
      <c r="G125" s="3" t="s">
        <v>42</v>
      </c>
      <c r="H125" s="3" t="s">
        <v>42</v>
      </c>
      <c r="I125" s="3" t="s">
        <v>42</v>
      </c>
      <c r="J125" s="3" t="s">
        <v>42</v>
      </c>
      <c r="K125" s="3" t="s">
        <v>42</v>
      </c>
      <c r="L125" s="3" t="s">
        <v>42</v>
      </c>
      <c r="M125" s="3" t="s">
        <v>42</v>
      </c>
      <c r="N125" s="3"/>
      <c r="O125" s="3"/>
      <c r="P125" s="3"/>
      <c r="Q125" s="3"/>
      <c r="R125" s="3"/>
      <c r="S125" s="3"/>
      <c r="T125" s="3"/>
    </row>
    <row r="126" spans="1:20" ht="13.8" x14ac:dyDescent="0.25">
      <c r="A126" s="4" t="s">
        <v>2</v>
      </c>
      <c r="B126" s="5" t="s">
        <v>41</v>
      </c>
      <c r="C126" s="5" t="s">
        <v>41</v>
      </c>
      <c r="D126" s="5" t="s">
        <v>41</v>
      </c>
      <c r="E126" s="5" t="s">
        <v>41</v>
      </c>
      <c r="F126" s="5" t="s">
        <v>41</v>
      </c>
      <c r="G126" s="5" t="s">
        <v>41</v>
      </c>
      <c r="H126" s="5" t="s">
        <v>41</v>
      </c>
      <c r="I126" s="5" t="s">
        <v>41</v>
      </c>
      <c r="J126" s="5" t="s">
        <v>41</v>
      </c>
      <c r="K126" s="5" t="s">
        <v>41</v>
      </c>
      <c r="L126" s="5" t="s">
        <v>41</v>
      </c>
      <c r="M126" s="5" t="s">
        <v>41</v>
      </c>
      <c r="N126" s="5"/>
      <c r="O126" s="5"/>
      <c r="P126" s="5"/>
      <c r="Q126" s="5"/>
      <c r="R126" s="5"/>
      <c r="S126" s="5"/>
      <c r="T126" s="5"/>
    </row>
    <row r="127" spans="1:20" ht="13.8" x14ac:dyDescent="0.25">
      <c r="A127" s="6" t="s">
        <v>3</v>
      </c>
      <c r="B127" s="7">
        <v>1</v>
      </c>
      <c r="C127" s="7">
        <v>1</v>
      </c>
      <c r="D127" s="7">
        <v>1</v>
      </c>
      <c r="E127" s="7">
        <v>1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37">
        <v>1</v>
      </c>
      <c r="L127" s="37">
        <v>1</v>
      </c>
      <c r="M127" s="37">
        <v>1</v>
      </c>
      <c r="N127" s="7"/>
      <c r="O127" s="7"/>
      <c r="P127" s="7"/>
      <c r="Q127" s="7"/>
      <c r="R127" s="7"/>
      <c r="S127" s="7"/>
      <c r="T127" s="7"/>
    </row>
    <row r="128" spans="1:20" ht="13.8" x14ac:dyDescent="0.25">
      <c r="A128" s="68" t="s">
        <v>4</v>
      </c>
      <c r="B128" s="8" t="s">
        <v>8</v>
      </c>
      <c r="C128" s="8" t="s">
        <v>8</v>
      </c>
      <c r="D128" s="8" t="s">
        <v>8</v>
      </c>
      <c r="E128" s="8" t="s">
        <v>8</v>
      </c>
      <c r="F128" s="8" t="s">
        <v>8</v>
      </c>
      <c r="G128" s="8" t="s">
        <v>8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2" ht="13.8" x14ac:dyDescent="0.25">
      <c r="A129" s="69"/>
      <c r="B129" s="5" t="s">
        <v>9</v>
      </c>
      <c r="C129" s="5" t="s">
        <v>9</v>
      </c>
      <c r="D129" s="5" t="s">
        <v>9</v>
      </c>
      <c r="E129" s="5" t="s">
        <v>9</v>
      </c>
      <c r="F129" s="5" t="s">
        <v>9</v>
      </c>
      <c r="G129" s="5" t="s">
        <v>9</v>
      </c>
      <c r="H129" s="5" t="s">
        <v>9</v>
      </c>
      <c r="I129" s="5" t="s">
        <v>9</v>
      </c>
      <c r="J129" s="5" t="s">
        <v>9</v>
      </c>
      <c r="K129" s="5" t="s">
        <v>9</v>
      </c>
      <c r="L129" s="5" t="s">
        <v>9</v>
      </c>
      <c r="M129" s="5" t="s">
        <v>9</v>
      </c>
      <c r="N129" s="5"/>
      <c r="O129" s="5"/>
      <c r="P129" s="5"/>
      <c r="Q129" s="5"/>
      <c r="R129" s="5"/>
      <c r="S129" s="5"/>
      <c r="T129" s="5"/>
    </row>
    <row r="130" spans="1:22" ht="13.8" x14ac:dyDescent="0.25">
      <c r="A130" s="69"/>
      <c r="B130" s="5"/>
      <c r="C130" s="5"/>
      <c r="D130" s="5"/>
      <c r="E130" s="5"/>
      <c r="F130" s="5"/>
      <c r="G130" s="5"/>
      <c r="H130" s="5" t="s">
        <v>10</v>
      </c>
      <c r="I130" s="5" t="s">
        <v>10</v>
      </c>
      <c r="J130" s="5" t="s">
        <v>10</v>
      </c>
      <c r="K130" s="5" t="s">
        <v>10</v>
      </c>
      <c r="L130" s="5" t="s">
        <v>10</v>
      </c>
      <c r="M130" s="5" t="s">
        <v>10</v>
      </c>
      <c r="N130" s="5"/>
      <c r="O130" s="5"/>
      <c r="P130" s="5"/>
      <c r="Q130" s="5"/>
      <c r="R130" s="5"/>
      <c r="S130" s="5"/>
      <c r="T130" s="5"/>
    </row>
    <row r="131" spans="1:22" ht="13.8" x14ac:dyDescent="0.25">
      <c r="A131" s="6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2" ht="13.8" x14ac:dyDescent="0.25">
      <c r="A132" s="7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2" ht="13.8" x14ac:dyDescent="0.25">
      <c r="A133" s="18" t="s">
        <v>5</v>
      </c>
      <c r="B133" s="19" t="s">
        <v>14</v>
      </c>
      <c r="C133" s="27" t="s">
        <v>46</v>
      </c>
      <c r="D133" s="27" t="s">
        <v>46</v>
      </c>
      <c r="E133" s="27" t="s">
        <v>46</v>
      </c>
      <c r="F133" s="27" t="s">
        <v>46</v>
      </c>
      <c r="G133" s="27" t="s">
        <v>46</v>
      </c>
      <c r="H133" s="27" t="s">
        <v>46</v>
      </c>
      <c r="I133" s="27" t="s">
        <v>46</v>
      </c>
      <c r="J133" s="27" t="s">
        <v>46</v>
      </c>
      <c r="K133" s="27" t="s">
        <v>46</v>
      </c>
      <c r="L133" s="27" t="s">
        <v>46</v>
      </c>
      <c r="M133" s="27" t="s">
        <v>46</v>
      </c>
      <c r="N133" s="19"/>
      <c r="O133" s="19"/>
      <c r="P133" s="19"/>
      <c r="Q133" s="19"/>
      <c r="R133" s="19"/>
      <c r="S133" s="19"/>
      <c r="T133" s="19"/>
    </row>
    <row r="134" spans="1:22" ht="13.8" x14ac:dyDescent="0.25">
      <c r="A134" s="9" t="s">
        <v>6</v>
      </c>
      <c r="B134" s="10" t="s">
        <v>11</v>
      </c>
      <c r="C134" s="10">
        <f>B40</f>
        <v>0.93680555555555556</v>
      </c>
      <c r="D134" s="10">
        <f>D40</f>
        <v>0.94652777777777775</v>
      </c>
      <c r="E134" s="10">
        <f>F40</f>
        <v>0.95624999999999993</v>
      </c>
      <c r="F134" s="10">
        <f>H40</f>
        <v>0.96666666666666656</v>
      </c>
      <c r="G134" s="10">
        <f>J40</f>
        <v>0.9770833333333333</v>
      </c>
      <c r="H134" s="10">
        <f>L40</f>
        <v>0.98749999999999993</v>
      </c>
      <c r="I134" s="10">
        <f>N40</f>
        <v>0.99791666666666656</v>
      </c>
      <c r="J134" s="10">
        <f>P40</f>
        <v>8.3333333333334269E-3</v>
      </c>
      <c r="K134" s="10">
        <f>R40</f>
        <v>2.3611111111111194E-2</v>
      </c>
      <c r="L134" s="10">
        <f>S40</f>
        <v>3.4027777777777858E-2</v>
      </c>
      <c r="M134" s="10">
        <f>T40</f>
        <v>4.3750000000000004E-2</v>
      </c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3.8" x14ac:dyDescent="0.25">
      <c r="A135" s="21" t="s">
        <v>23</v>
      </c>
      <c r="B135" s="20">
        <v>0.42777777777777781</v>
      </c>
      <c r="C135" s="20">
        <f t="shared" ref="C135:K135" si="83">C134+"0:02"</f>
        <v>0.93819444444444444</v>
      </c>
      <c r="D135" s="20">
        <f t="shared" si="83"/>
        <v>0.94791666666666663</v>
      </c>
      <c r="E135" s="20">
        <f t="shared" si="83"/>
        <v>0.95763888888888882</v>
      </c>
      <c r="F135" s="20">
        <f t="shared" si="83"/>
        <v>0.96805555555555545</v>
      </c>
      <c r="G135" s="20">
        <f>G134+"0:01"</f>
        <v>0.97777777777777775</v>
      </c>
      <c r="H135" s="20">
        <f>H134+"0:01"</f>
        <v>0.98819444444444438</v>
      </c>
      <c r="I135" s="20">
        <f t="shared" si="83"/>
        <v>0.99930555555555545</v>
      </c>
      <c r="J135" s="20">
        <f>J134+"0:02"</f>
        <v>9.7222222222223161E-3</v>
      </c>
      <c r="K135" s="20">
        <f t="shared" si="83"/>
        <v>2.5000000000000081E-2</v>
      </c>
      <c r="L135" s="20">
        <f t="shared" ref="L135:M135" si="84">L134+"0:02"</f>
        <v>3.5416666666666749E-2</v>
      </c>
      <c r="M135" s="20">
        <f t="shared" si="84"/>
        <v>4.5138888888888895E-2</v>
      </c>
      <c r="N135" s="20"/>
      <c r="O135" s="20"/>
      <c r="P135" s="20"/>
      <c r="Q135" s="20"/>
      <c r="R135" s="20"/>
      <c r="S135" s="20"/>
      <c r="T135" s="20"/>
    </row>
    <row r="136" spans="1:22" ht="13.8" x14ac:dyDescent="0.25">
      <c r="A136" s="22" t="s">
        <v>24</v>
      </c>
      <c r="B136" s="20">
        <f t="shared" ref="B136:K136" si="85">B135+"0:03"</f>
        <v>0.42986111111111114</v>
      </c>
      <c r="C136" s="20">
        <f t="shared" si="85"/>
        <v>0.94027777777777777</v>
      </c>
      <c r="D136" s="20">
        <f t="shared" si="85"/>
        <v>0.95</v>
      </c>
      <c r="E136" s="20">
        <f t="shared" si="85"/>
        <v>0.95972222222222214</v>
      </c>
      <c r="F136" s="20">
        <f t="shared" si="85"/>
        <v>0.97013888888888877</v>
      </c>
      <c r="G136" s="20">
        <f t="shared" si="85"/>
        <v>0.97986111111111107</v>
      </c>
      <c r="H136" s="20">
        <f t="shared" si="85"/>
        <v>0.9902777777777777</v>
      </c>
      <c r="I136" s="20">
        <f t="shared" si="85"/>
        <v>1.0013888888888889</v>
      </c>
      <c r="J136" s="20">
        <f t="shared" si="85"/>
        <v>1.1805555555555649E-2</v>
      </c>
      <c r="K136" s="20">
        <f t="shared" si="85"/>
        <v>2.7083333333333414E-2</v>
      </c>
      <c r="L136" s="20">
        <f t="shared" ref="L136:M136" si="86">L135+"0:03"</f>
        <v>3.7500000000000082E-2</v>
      </c>
      <c r="M136" s="20">
        <f t="shared" si="86"/>
        <v>4.7222222222222228E-2</v>
      </c>
      <c r="N136" s="20"/>
      <c r="O136" s="20"/>
      <c r="P136" s="20"/>
      <c r="Q136" s="20"/>
      <c r="R136" s="20"/>
      <c r="S136" s="20"/>
      <c r="T136" s="20"/>
    </row>
    <row r="137" spans="1:22" ht="13.8" x14ac:dyDescent="0.25">
      <c r="A137" s="22" t="s">
        <v>17</v>
      </c>
      <c r="B137" s="20">
        <f t="shared" ref="B137:B139" si="87">B136+"0:03"</f>
        <v>0.43194444444444446</v>
      </c>
      <c r="C137" s="20">
        <f t="shared" ref="C137:C139" si="88">C136+"0:03"</f>
        <v>0.94236111111111109</v>
      </c>
      <c r="D137" s="20">
        <f t="shared" ref="D137:D139" si="89">D136+"0:03"</f>
        <v>0.95208333333333328</v>
      </c>
      <c r="E137" s="20">
        <f t="shared" ref="E137:E139" si="90">E136+"0:03"</f>
        <v>0.96180555555555547</v>
      </c>
      <c r="F137" s="20">
        <f t="shared" ref="F137:F139" si="91">F136+"0:03"</f>
        <v>0.9722222222222221</v>
      </c>
      <c r="G137" s="20">
        <f t="shared" ref="G137:G139" si="92">G136+"0:03"</f>
        <v>0.9819444444444444</v>
      </c>
      <c r="H137" s="20">
        <f t="shared" ref="H137:H139" si="93">H136+"0:03"</f>
        <v>0.99236111111111103</v>
      </c>
      <c r="I137" s="20">
        <f t="shared" ref="I137:I139" si="94">I136+"0:03"</f>
        <v>1.0034722222222223</v>
      </c>
      <c r="J137" s="20">
        <f t="shared" ref="J137:J139" si="95">J136+"0:03"</f>
        <v>1.3888888888888982E-2</v>
      </c>
      <c r="K137" s="20">
        <f t="shared" ref="K137:M139" si="96">K136+"0:03"</f>
        <v>2.9166666666666747E-2</v>
      </c>
      <c r="L137" s="20">
        <f t="shared" si="96"/>
        <v>3.9583333333333415E-2</v>
      </c>
      <c r="M137" s="20">
        <f t="shared" si="96"/>
        <v>4.9305555555555561E-2</v>
      </c>
      <c r="N137" s="29"/>
      <c r="O137" s="20"/>
      <c r="P137" s="20"/>
      <c r="Q137" s="20"/>
      <c r="R137" s="20"/>
      <c r="S137" s="20"/>
      <c r="T137" s="20"/>
    </row>
    <row r="138" spans="1:22" ht="13.8" x14ac:dyDescent="0.25">
      <c r="A138" s="22" t="s">
        <v>24</v>
      </c>
      <c r="B138" s="20">
        <f t="shared" si="87"/>
        <v>0.43402777777777779</v>
      </c>
      <c r="C138" s="20">
        <f t="shared" si="88"/>
        <v>0.94444444444444442</v>
      </c>
      <c r="D138" s="20">
        <f t="shared" si="89"/>
        <v>0.95416666666666661</v>
      </c>
      <c r="E138" s="20">
        <f t="shared" si="90"/>
        <v>0.9638888888888888</v>
      </c>
      <c r="F138" s="20">
        <f t="shared" si="91"/>
        <v>0.97430555555555542</v>
      </c>
      <c r="G138" s="20">
        <f t="shared" si="92"/>
        <v>0.98402777777777772</v>
      </c>
      <c r="H138" s="20">
        <f t="shared" si="93"/>
        <v>0.99444444444444435</v>
      </c>
      <c r="I138" s="20">
        <f t="shared" si="94"/>
        <v>1.0055555555555558</v>
      </c>
      <c r="J138" s="20">
        <f t="shared" si="95"/>
        <v>1.5972222222222315E-2</v>
      </c>
      <c r="K138" s="20">
        <f t="shared" si="96"/>
        <v>3.1250000000000083E-2</v>
      </c>
      <c r="L138" s="20">
        <f t="shared" si="96"/>
        <v>4.1666666666666748E-2</v>
      </c>
      <c r="M138" s="20">
        <f t="shared" si="96"/>
        <v>5.1388888888888894E-2</v>
      </c>
      <c r="N138" s="14"/>
      <c r="O138" s="20"/>
      <c r="P138" s="20"/>
      <c r="Q138" s="20"/>
      <c r="R138" s="20"/>
      <c r="S138" s="20"/>
      <c r="T138" s="20"/>
    </row>
    <row r="139" spans="1:22" ht="13.8" x14ac:dyDescent="0.25">
      <c r="A139" s="23" t="s">
        <v>23</v>
      </c>
      <c r="B139" s="20">
        <f t="shared" si="87"/>
        <v>0.43611111111111112</v>
      </c>
      <c r="C139" s="20">
        <f t="shared" si="88"/>
        <v>0.94652777777777775</v>
      </c>
      <c r="D139" s="20">
        <f t="shared" si="89"/>
        <v>0.95624999999999993</v>
      </c>
      <c r="E139" s="20">
        <f t="shared" si="90"/>
        <v>0.96597222222222212</v>
      </c>
      <c r="F139" s="20">
        <f t="shared" si="91"/>
        <v>0.97638888888888875</v>
      </c>
      <c r="G139" s="20">
        <f t="shared" si="92"/>
        <v>0.98611111111111105</v>
      </c>
      <c r="H139" s="20">
        <f t="shared" si="93"/>
        <v>0.99652777777777768</v>
      </c>
      <c r="I139" s="20">
        <f t="shared" si="94"/>
        <v>1.0076388888888892</v>
      </c>
      <c r="J139" s="20">
        <f t="shared" si="95"/>
        <v>1.8055555555555648E-2</v>
      </c>
      <c r="K139" s="20">
        <f t="shared" si="96"/>
        <v>3.3333333333333416E-2</v>
      </c>
      <c r="L139" s="20">
        <f t="shared" si="96"/>
        <v>4.375000000000008E-2</v>
      </c>
      <c r="M139" s="20">
        <f t="shared" si="96"/>
        <v>5.3472222222222227E-2</v>
      </c>
      <c r="N139" s="14"/>
      <c r="O139" s="20"/>
      <c r="P139" s="20"/>
      <c r="Q139" s="20"/>
      <c r="R139" s="20"/>
      <c r="S139" s="20"/>
      <c r="T139" s="20"/>
    </row>
    <row r="140" spans="1:22" ht="13.8" x14ac:dyDescent="0.25">
      <c r="A140" s="11" t="s">
        <v>5</v>
      </c>
      <c r="B140" s="32"/>
      <c r="C140" s="33"/>
      <c r="D140" s="33"/>
      <c r="E140" s="33"/>
      <c r="F140" s="33"/>
      <c r="G140" s="33"/>
      <c r="H140" s="33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2" ht="13.8" x14ac:dyDescent="0.25">
      <c r="A141" s="9" t="s">
        <v>7</v>
      </c>
      <c r="B141" s="10"/>
      <c r="C141" s="34"/>
      <c r="D141" s="34"/>
      <c r="E141" s="34"/>
      <c r="F141" s="34"/>
      <c r="G141" s="34"/>
      <c r="H141" s="34"/>
      <c r="I141" s="10"/>
      <c r="J141" s="10"/>
      <c r="K141" s="10"/>
      <c r="L141" s="10"/>
      <c r="M141" s="13"/>
      <c r="N141" s="10"/>
      <c r="O141" s="10"/>
      <c r="P141" s="10"/>
      <c r="Q141" s="10"/>
      <c r="R141" s="10"/>
      <c r="S141" s="10"/>
      <c r="T141" s="10"/>
    </row>
  </sheetData>
  <mergeCells count="20">
    <mergeCell ref="A122:L122"/>
    <mergeCell ref="A123:G123"/>
    <mergeCell ref="A128:A132"/>
    <mergeCell ref="A4:L4"/>
    <mergeCell ref="A47:G47"/>
    <mergeCell ref="A52:A56"/>
    <mergeCell ref="A89:A93"/>
    <mergeCell ref="A83:G83"/>
    <mergeCell ref="A25:G25"/>
    <mergeCell ref="A30:A34"/>
    <mergeCell ref="A106:G106"/>
    <mergeCell ref="A111:A115"/>
    <mergeCell ref="A63:L63"/>
    <mergeCell ref="A64:G64"/>
    <mergeCell ref="A69:A73"/>
    <mergeCell ref="A5:G5"/>
    <mergeCell ref="A10:A14"/>
    <mergeCell ref="A24:L24"/>
    <mergeCell ref="A1:T1"/>
    <mergeCell ref="A2:T2"/>
  </mergeCells>
  <phoneticPr fontId="2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2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2" manualBreakCount="2">
    <brk id="61" max="19" man="1"/>
    <brk id="120" max="1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Wagemans, Gus</cp:lastModifiedBy>
  <cp:lastPrinted>2020-06-18T04:20:36Z</cp:lastPrinted>
  <dcterms:created xsi:type="dcterms:W3CDTF">2002-03-04T02:55:16Z</dcterms:created>
  <dcterms:modified xsi:type="dcterms:W3CDTF">2020-06-18T04:27:47Z</dcterms:modified>
</cp:coreProperties>
</file>