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2. Bussing Weekdays\2020\9CCPWD_07100920\"/>
    </mc:Choice>
  </mc:AlternateContent>
  <bookViews>
    <workbookView xWindow="14150" yWindow="160" windowWidth="14210" windowHeight="11760"/>
  </bookViews>
  <sheets>
    <sheet name="Broadmeadow - Nwcstle Interchan" sheetId="1" r:id="rId1"/>
  </sheets>
  <definedNames>
    <definedName name="_xlnm.Print_Area" localSheetId="0">'Broadmeadow - Nwcstle Interchan'!$A$1:$R$61</definedName>
    <definedName name="_xlnm.Print_Titles" localSheetId="0">'Broadmeadow - Nwcstle Interchan'!$1:$2</definedName>
  </definedNames>
  <calcPr calcId="152511"/>
</workbook>
</file>

<file path=xl/calcChain.xml><?xml version="1.0" encoding="utf-8"?>
<calcChain xmlns="http://schemas.openxmlformats.org/spreadsheetml/2006/main">
  <c r="I9" i="1" l="1"/>
  <c r="I10" i="1" s="1"/>
  <c r="I11" i="1" s="1"/>
  <c r="P9" i="1"/>
  <c r="P10" i="1" s="1"/>
  <c r="P11" i="1" s="1"/>
  <c r="E9" i="1"/>
  <c r="E10" i="1" s="1"/>
  <c r="E11" i="1" s="1"/>
  <c r="B9" i="1"/>
  <c r="B10" i="1" s="1"/>
  <c r="B11" i="1" s="1"/>
  <c r="E39" i="1"/>
  <c r="E40" i="1" s="1"/>
  <c r="D52" i="1" l="1"/>
  <c r="C52" i="1"/>
  <c r="B52" i="1"/>
  <c r="D39" i="1"/>
  <c r="D40" i="1" s="1"/>
  <c r="C39" i="1"/>
  <c r="C40" i="1" s="1"/>
  <c r="B39" i="1"/>
  <c r="B40" i="1" s="1"/>
  <c r="F18" i="1"/>
  <c r="F17" i="1" s="1"/>
  <c r="F16" i="1" s="1"/>
  <c r="E18" i="1"/>
  <c r="E17" i="1" s="1"/>
  <c r="E16" i="1" s="1"/>
  <c r="O9" i="1"/>
  <c r="O10" i="1" s="1"/>
  <c r="O11" i="1" s="1"/>
  <c r="D18" i="1"/>
  <c r="D17" i="1" s="1"/>
  <c r="D16" i="1" s="1"/>
  <c r="H9" i="1"/>
  <c r="H10" i="1" s="1"/>
  <c r="H11" i="1" s="1"/>
  <c r="D9" i="1"/>
  <c r="D10" i="1" s="1"/>
  <c r="D11" i="1" s="1"/>
  <c r="H18" i="1"/>
  <c r="H17" i="1" s="1"/>
  <c r="H16" i="1" s="1"/>
  <c r="G18" i="1"/>
  <c r="G17" i="1" s="1"/>
  <c r="G16" i="1" s="1"/>
  <c r="Q9" i="1"/>
  <c r="Q10" i="1" s="1"/>
  <c r="Q11" i="1" s="1"/>
  <c r="M9" i="1"/>
  <c r="M10" i="1" s="1"/>
  <c r="M11" i="1" s="1"/>
  <c r="K9" i="1"/>
  <c r="K10" i="1" s="1"/>
  <c r="K11" i="1" s="1"/>
  <c r="F9" i="1"/>
  <c r="F10" i="1" s="1"/>
  <c r="F11" i="1" s="1"/>
  <c r="C18" i="1"/>
  <c r="C17" i="1" s="1"/>
  <c r="C16" i="1" s="1"/>
  <c r="B18" i="1"/>
  <c r="B17" i="1" s="1"/>
  <c r="B16" i="1" s="1"/>
  <c r="N9" i="1"/>
  <c r="N10" i="1" s="1"/>
  <c r="N11" i="1" s="1"/>
  <c r="L9" i="1"/>
  <c r="L10" i="1" s="1"/>
  <c r="L11" i="1" s="1"/>
  <c r="J9" i="1"/>
  <c r="J10" i="1" s="1"/>
  <c r="J11" i="1" s="1"/>
  <c r="G9" i="1"/>
  <c r="G10" i="1" s="1"/>
  <c r="G11" i="1" s="1"/>
  <c r="C9" i="1"/>
  <c r="C10" i="1" s="1"/>
  <c r="C11" i="1" s="1"/>
</calcChain>
</file>

<file path=xl/comments1.xml><?xml version="1.0" encoding="utf-8"?>
<comments xmlns="http://schemas.openxmlformats.org/spreadsheetml/2006/main">
  <authors>
    <author>pserukeibau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Check number of days below to correspond</t>
        </r>
      </text>
    </comment>
  </commentList>
</comments>
</file>

<file path=xl/sharedStrings.xml><?xml version="1.0" encoding="utf-8"?>
<sst xmlns="http://schemas.openxmlformats.org/spreadsheetml/2006/main" count="126" uniqueCount="48">
  <si>
    <t>Hamilton</t>
  </si>
  <si>
    <t>Broadmeadow</t>
  </si>
  <si>
    <t>N191</t>
  </si>
  <si>
    <t>N187</t>
  </si>
  <si>
    <t>Days</t>
  </si>
  <si>
    <t>Qty &amp; type of vehicles</t>
  </si>
  <si>
    <t>Train number</t>
  </si>
  <si>
    <t>Train arrival</t>
  </si>
  <si>
    <t>213L</t>
  </si>
  <si>
    <t>Train departure</t>
  </si>
  <si>
    <t>Towards Newcastle Interchange</t>
  </si>
  <si>
    <t>1 x HQB</t>
  </si>
  <si>
    <t>N195</t>
  </si>
  <si>
    <t>N190</t>
  </si>
  <si>
    <t>N183</t>
  </si>
  <si>
    <t>Towards Broadmedow</t>
  </si>
  <si>
    <t>V788</t>
  </si>
  <si>
    <t>V790</t>
  </si>
  <si>
    <t>Newcastle Interchange</t>
  </si>
  <si>
    <t>Broadmeadow to Newcastle Interchange
Hunter Line</t>
  </si>
  <si>
    <t>V682</t>
  </si>
  <si>
    <t>224L</t>
  </si>
  <si>
    <t>Route 60CN : Broadmeadow, then all stations to Newcastle Interchange and return</t>
  </si>
  <si>
    <t>Mon / Tue / Wed / Thu</t>
  </si>
  <si>
    <t>Tue / Wed / Thu / Fri</t>
  </si>
  <si>
    <t>V789</t>
  </si>
  <si>
    <t>248G</t>
  </si>
  <si>
    <t>V793</t>
  </si>
  <si>
    <t>V797</t>
  </si>
  <si>
    <t>V705</t>
  </si>
  <si>
    <t>V780</t>
  </si>
  <si>
    <t>V784</t>
  </si>
  <si>
    <t>V792</t>
  </si>
  <si>
    <t>204B</t>
  </si>
  <si>
    <t>V603</t>
  </si>
  <si>
    <t>Tue / Wed only</t>
  </si>
  <si>
    <t>Towards Waratah</t>
  </si>
  <si>
    <t>Waratah</t>
  </si>
  <si>
    <t>Route 22HU : Broadmeadow then Waratah (one way only)</t>
  </si>
  <si>
    <t>Route 1AHU : Newcastle Interchange then all stations to Waratah (one way only)</t>
  </si>
  <si>
    <t>4 weeknights -  Monday 7, Tuesday 8, Wednesday 9 and Thursday 10 September 2020</t>
  </si>
  <si>
    <t>V795</t>
  </si>
  <si>
    <t>V778</t>
  </si>
  <si>
    <t>V674</t>
  </si>
  <si>
    <t>213X</t>
  </si>
  <si>
    <t>V796</t>
  </si>
  <si>
    <t>259G</t>
  </si>
  <si>
    <t>248X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</si>
</sst>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8" fontId="7" fillId="2" borderId="2" xfId="0" applyNumberFormat="1" applyFont="1" applyFill="1" applyBorder="1" applyAlignment="1">
      <alignment horizontal="center" vertical="center"/>
    </xf>
    <xf numFmtId="18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18" fontId="7" fillId="2" borderId="4" xfId="0" applyNumberFormat="1" applyFont="1" applyFill="1" applyBorder="1" applyAlignment="1">
      <alignment horizontal="center" vertical="center"/>
    </xf>
    <xf numFmtId="18" fontId="8" fillId="2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18" fontId="11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8" fontId="7" fillId="0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18" fontId="10" fillId="2" borderId="0" xfId="0" applyNumberFormat="1" applyFont="1" applyFill="1" applyBorder="1" applyAlignment="1">
      <alignment horizontal="center" vertical="center"/>
    </xf>
    <xf numFmtId="18" fontId="7" fillId="0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8" fontId="7" fillId="0" borderId="8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8" fontId="7" fillId="0" borderId="2" xfId="0" applyNumberFormat="1" applyFont="1" applyFill="1" applyBorder="1" applyAlignment="1">
      <alignment horizontal="center" vertical="center"/>
    </xf>
    <xf numFmtId="18" fontId="7" fillId="0" borderId="3" xfId="0" applyNumberFormat="1" applyFont="1" applyFill="1" applyBorder="1" applyAlignment="1">
      <alignment horizontal="center" vertical="center"/>
    </xf>
    <xf numFmtId="18" fontId="8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18" fontId="8" fillId="0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FFFF6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tabSelected="1" view="pageBreakPreview" zoomScale="70" zoomScaleNormal="100" zoomScaleSheetLayoutView="70" workbookViewId="0">
      <selection activeCell="H5" sqref="H5"/>
    </sheetView>
  </sheetViews>
  <sheetFormatPr defaultColWidth="9.08984375" defaultRowHeight="14" x14ac:dyDescent="0.25"/>
  <cols>
    <col min="1" max="1" width="27.81640625" style="2" customWidth="1"/>
    <col min="2" max="2" width="13.1796875" style="2" customWidth="1"/>
    <col min="3" max="10" width="13.1796875" style="1" customWidth="1"/>
    <col min="11" max="12" width="13.1796875" style="2" customWidth="1"/>
    <col min="13" max="18" width="13.1796875" style="1" customWidth="1"/>
    <col min="19" max="16384" width="9.08984375" style="1"/>
  </cols>
  <sheetData>
    <row r="1" spans="1:18" ht="68.25" customHeight="1" x14ac:dyDescent="0.25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s="3" customFormat="1" ht="30" customHeight="1" x14ac:dyDescent="0.25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8" s="3" customFormat="1" ht="38.25" customHeight="1" x14ac:dyDescent="0.25">
      <c r="A3" s="51" t="s">
        <v>22</v>
      </c>
      <c r="B3" s="51"/>
      <c r="C3" s="51"/>
      <c r="D3" s="51"/>
      <c r="E3" s="51"/>
      <c r="F3" s="51"/>
      <c r="G3" s="51"/>
      <c r="K3" s="5"/>
      <c r="L3" s="5"/>
    </row>
    <row r="4" spans="1:18" s="3" customFormat="1" ht="30" customHeight="1" x14ac:dyDescent="0.25">
      <c r="A4" s="7" t="s">
        <v>10</v>
      </c>
      <c r="B4" s="8"/>
      <c r="C4" s="8"/>
      <c r="D4" s="8"/>
      <c r="E4" s="9"/>
      <c r="F4" s="8"/>
      <c r="G4" s="8"/>
      <c r="H4" s="8"/>
      <c r="I4" s="8"/>
    </row>
    <row r="5" spans="1:18" s="3" customFormat="1" ht="36.75" customHeight="1" x14ac:dyDescent="0.25">
      <c r="A5" s="20" t="s">
        <v>4</v>
      </c>
      <c r="B5" s="32" t="s">
        <v>23</v>
      </c>
      <c r="C5" s="32" t="s">
        <v>23</v>
      </c>
      <c r="D5" s="32" t="s">
        <v>23</v>
      </c>
      <c r="E5" s="45" t="s">
        <v>23</v>
      </c>
      <c r="F5" s="32" t="s">
        <v>23</v>
      </c>
      <c r="G5" s="32" t="s">
        <v>23</v>
      </c>
      <c r="H5" s="32" t="s">
        <v>23</v>
      </c>
      <c r="I5" s="32" t="s">
        <v>23</v>
      </c>
      <c r="J5" s="32" t="s">
        <v>23</v>
      </c>
      <c r="K5" s="32" t="s">
        <v>24</v>
      </c>
      <c r="L5" s="32" t="s">
        <v>24</v>
      </c>
      <c r="M5" s="32" t="s">
        <v>24</v>
      </c>
      <c r="N5" s="32" t="s">
        <v>24</v>
      </c>
      <c r="O5" s="45" t="s">
        <v>24</v>
      </c>
      <c r="P5" s="45" t="s">
        <v>24</v>
      </c>
      <c r="Q5" s="32" t="s">
        <v>24</v>
      </c>
    </row>
    <row r="6" spans="1:18" s="3" customFormat="1" ht="34.5" customHeight="1" x14ac:dyDescent="0.25">
      <c r="A6" s="20" t="s">
        <v>5</v>
      </c>
      <c r="B6" s="19" t="s">
        <v>11</v>
      </c>
      <c r="C6" s="19" t="s">
        <v>11</v>
      </c>
      <c r="D6" s="19" t="s">
        <v>11</v>
      </c>
      <c r="E6" s="46" t="s">
        <v>11</v>
      </c>
      <c r="F6" s="19" t="s">
        <v>11</v>
      </c>
      <c r="G6" s="19" t="s">
        <v>11</v>
      </c>
      <c r="H6" s="19" t="s">
        <v>11</v>
      </c>
      <c r="I6" s="19" t="s">
        <v>11</v>
      </c>
      <c r="J6" s="19" t="s">
        <v>11</v>
      </c>
      <c r="K6" s="19" t="s">
        <v>11</v>
      </c>
      <c r="L6" s="19" t="s">
        <v>11</v>
      </c>
      <c r="M6" s="19" t="s">
        <v>11</v>
      </c>
      <c r="N6" s="19" t="s">
        <v>11</v>
      </c>
      <c r="O6" s="46" t="s">
        <v>11</v>
      </c>
      <c r="P6" s="46" t="s">
        <v>11</v>
      </c>
      <c r="Q6" s="19" t="s">
        <v>11</v>
      </c>
    </row>
    <row r="7" spans="1:18" s="3" customFormat="1" ht="28.5" customHeight="1" x14ac:dyDescent="0.25">
      <c r="A7" s="21" t="s">
        <v>6</v>
      </c>
      <c r="B7" s="55" t="s">
        <v>42</v>
      </c>
      <c r="C7" s="55" t="s">
        <v>14</v>
      </c>
      <c r="D7" s="55" t="s">
        <v>30</v>
      </c>
      <c r="E7" s="55" t="s">
        <v>43</v>
      </c>
      <c r="F7" s="55" t="s">
        <v>20</v>
      </c>
      <c r="G7" s="55" t="s">
        <v>3</v>
      </c>
      <c r="H7" s="55" t="s">
        <v>31</v>
      </c>
      <c r="I7" s="55" t="s">
        <v>46</v>
      </c>
      <c r="J7" s="55" t="s">
        <v>2</v>
      </c>
      <c r="K7" s="55" t="s">
        <v>16</v>
      </c>
      <c r="L7" s="55" t="s">
        <v>8</v>
      </c>
      <c r="M7" s="55" t="s">
        <v>17</v>
      </c>
      <c r="N7" s="55" t="s">
        <v>12</v>
      </c>
      <c r="O7" s="55" t="s">
        <v>32</v>
      </c>
      <c r="P7" s="55" t="s">
        <v>45</v>
      </c>
      <c r="Q7" s="55" t="s">
        <v>26</v>
      </c>
    </row>
    <row r="8" spans="1:18" s="3" customFormat="1" ht="20.149999999999999" customHeight="1" x14ac:dyDescent="0.25">
      <c r="A8" s="22" t="s">
        <v>7</v>
      </c>
      <c r="B8" s="56">
        <v>0.90347222222222223</v>
      </c>
      <c r="C8" s="56">
        <v>0.91249999999999998</v>
      </c>
      <c r="D8" s="56">
        <v>0.92638888888888893</v>
      </c>
      <c r="E8" s="56">
        <v>0.94097222222222221</v>
      </c>
      <c r="F8" s="56">
        <v>0.94652777777777775</v>
      </c>
      <c r="G8" s="56">
        <v>0.9555555555555556</v>
      </c>
      <c r="H8" s="56">
        <v>0.96944444444444444</v>
      </c>
      <c r="I8" s="56">
        <v>0.9784722222222223</v>
      </c>
      <c r="J8" s="56">
        <v>0.99722222222222223</v>
      </c>
      <c r="K8" s="56">
        <v>9.7222222222222224E-3</v>
      </c>
      <c r="L8" s="56">
        <v>2.7083333333333334E-2</v>
      </c>
      <c r="M8" s="56">
        <v>5.1388888888888894E-2</v>
      </c>
      <c r="N8" s="56">
        <v>7.2222222222222229E-2</v>
      </c>
      <c r="O8" s="56">
        <v>9.4444444444444442E-2</v>
      </c>
      <c r="P8" s="56">
        <v>0.1076388888888889</v>
      </c>
      <c r="Q8" s="56">
        <v>0.11180555555555556</v>
      </c>
    </row>
    <row r="9" spans="1:18" s="3" customFormat="1" ht="25" customHeight="1" x14ac:dyDescent="0.25">
      <c r="A9" s="23" t="s">
        <v>1</v>
      </c>
      <c r="B9" s="14">
        <f t="shared" ref="B9:C9" si="0">MOD(B8+TIME(0,5,0),1)</f>
        <v>0.90694444444444444</v>
      </c>
      <c r="C9" s="14">
        <f t="shared" si="0"/>
        <v>0.91597222222222219</v>
      </c>
      <c r="D9" s="14">
        <f>MOD(D8+TIME(0,5,0),1)</f>
        <v>0.92986111111111114</v>
      </c>
      <c r="E9" s="47">
        <f t="shared" ref="E9:F9" si="1">MOD(E8+TIME(0,5,0),1)</f>
        <v>0.94444444444444442</v>
      </c>
      <c r="F9" s="14">
        <f t="shared" si="1"/>
        <v>0.95</v>
      </c>
      <c r="G9" s="14">
        <f t="shared" ref="G9:M9" si="2">MOD(G8+TIME(0,5,0),1)</f>
        <v>0.95902777777777781</v>
      </c>
      <c r="H9" s="14">
        <f t="shared" ref="H9:I9" si="3">MOD(H8+TIME(0,5,0),1)</f>
        <v>0.97291666666666665</v>
      </c>
      <c r="I9" s="14">
        <f t="shared" si="3"/>
        <v>0.98194444444444451</v>
      </c>
      <c r="J9" s="14">
        <f t="shared" si="2"/>
        <v>6.94444444444553E-4</v>
      </c>
      <c r="K9" s="14">
        <f t="shared" si="2"/>
        <v>1.3194444444444444E-2</v>
      </c>
      <c r="L9" s="14">
        <f t="shared" si="2"/>
        <v>3.0555555555555558E-2</v>
      </c>
      <c r="M9" s="14">
        <f t="shared" si="2"/>
        <v>5.4861111111111117E-2</v>
      </c>
      <c r="N9" s="14">
        <f>MOD(N8+TIME(0,5,0),1)</f>
        <v>7.5694444444444453E-2</v>
      </c>
      <c r="O9" s="47">
        <f>MOD(O8+TIME(0,5,0),1)</f>
        <v>9.7916666666666666E-2</v>
      </c>
      <c r="P9" s="47">
        <f>MOD(P8+TIME(0,5,0),1)</f>
        <v>0.11111111111111112</v>
      </c>
      <c r="Q9" s="14">
        <f>MOD(Q8+TIME(0,5,0),1)</f>
        <v>0.11527777777777778</v>
      </c>
    </row>
    <row r="10" spans="1:18" s="3" customFormat="1" ht="25" customHeight="1" x14ac:dyDescent="0.25">
      <c r="A10" s="24" t="s">
        <v>0</v>
      </c>
      <c r="B10" s="17">
        <f>MOD(B9+TIME(0,6,0),1)</f>
        <v>0.91111111111111109</v>
      </c>
      <c r="C10" s="17">
        <f>MOD(C9+TIME(0,6,0),1)</f>
        <v>0.92013888888888884</v>
      </c>
      <c r="D10" s="17">
        <f>MOD(D9+TIME(0,6,0),1)</f>
        <v>0.93402777777777779</v>
      </c>
      <c r="E10" s="31">
        <f>MOD(E9+TIME(0,6,0),1)</f>
        <v>0.94861111111111107</v>
      </c>
      <c r="F10" s="17">
        <f>MOD(F9+TIME(0,6,0),1)</f>
        <v>0.95416666666666661</v>
      </c>
      <c r="G10" s="17">
        <f t="shared" ref="G10:I10" si="4">MOD(G9+TIME(0,6,0),1)</f>
        <v>0.96319444444444446</v>
      </c>
      <c r="H10" s="17">
        <f t="shared" si="4"/>
        <v>0.9770833333333333</v>
      </c>
      <c r="I10" s="17">
        <f t="shared" si="4"/>
        <v>0.98611111111111116</v>
      </c>
      <c r="J10" s="17">
        <f t="shared" ref="J10:M10" si="5">MOD(J9+TIME(0,6,0),1)</f>
        <v>4.8611111111112196E-3</v>
      </c>
      <c r="K10" s="17">
        <f t="shared" si="5"/>
        <v>1.7361111111111112E-2</v>
      </c>
      <c r="L10" s="17">
        <f t="shared" si="5"/>
        <v>3.4722222222222224E-2</v>
      </c>
      <c r="M10" s="17">
        <f t="shared" si="5"/>
        <v>5.9027777777777783E-2</v>
      </c>
      <c r="N10" s="17">
        <f>MOD(N9+TIME(0,6,0),1)</f>
        <v>7.9861111111111119E-2</v>
      </c>
      <c r="O10" s="31">
        <f>MOD(O9+TIME(0,6,0),1)</f>
        <v>0.10208333333333333</v>
      </c>
      <c r="P10" s="31">
        <f>MOD(P9+TIME(0,6,0),1)</f>
        <v>0.11527777777777778</v>
      </c>
      <c r="Q10" s="17">
        <f>MOD(Q9+TIME(0,6,0),1)</f>
        <v>0.11944444444444445</v>
      </c>
    </row>
    <row r="11" spans="1:18" s="3" customFormat="1" ht="25" customHeight="1" x14ac:dyDescent="0.25">
      <c r="A11" s="25" t="s">
        <v>18</v>
      </c>
      <c r="B11" s="15">
        <f t="shared" ref="B11" si="6">MOD(B10+TIME(0,5,0),1)</f>
        <v>0.9145833333333333</v>
      </c>
      <c r="C11" s="15">
        <f t="shared" ref="C11" si="7">MOD(C10+TIME(0,5,0),1)</f>
        <v>0.92361111111111105</v>
      </c>
      <c r="D11" s="15">
        <f t="shared" ref="D11" si="8">MOD(D10+TIME(0,5,0),1)</f>
        <v>0.9375</v>
      </c>
      <c r="E11" s="48">
        <f t="shared" ref="E11:F11" si="9">MOD(E10+TIME(0,5,0),1)</f>
        <v>0.95208333333333328</v>
      </c>
      <c r="F11" s="15">
        <f t="shared" si="9"/>
        <v>0.95763888888888882</v>
      </c>
      <c r="G11" s="15">
        <f t="shared" ref="G11:M11" si="10">MOD(G10+TIME(0,5,0),1)</f>
        <v>0.96666666666666667</v>
      </c>
      <c r="H11" s="15">
        <f t="shared" ref="H11:I11" si="11">MOD(H10+TIME(0,5,0),1)</f>
        <v>0.98055555555555551</v>
      </c>
      <c r="I11" s="15">
        <f t="shared" si="11"/>
        <v>0.98958333333333337</v>
      </c>
      <c r="J11" s="15">
        <f t="shared" si="10"/>
        <v>8.3333333333334425E-3</v>
      </c>
      <c r="K11" s="15">
        <f t="shared" si="10"/>
        <v>2.0833333333333336E-2</v>
      </c>
      <c r="L11" s="15">
        <f t="shared" si="10"/>
        <v>3.8194444444444448E-2</v>
      </c>
      <c r="M11" s="15">
        <f t="shared" si="10"/>
        <v>6.25E-2</v>
      </c>
      <c r="N11" s="15">
        <f>MOD(N10+TIME(0,5,0),1)</f>
        <v>8.3333333333333343E-2</v>
      </c>
      <c r="O11" s="48">
        <f>MOD(O10+TIME(0,5,0),1)</f>
        <v>0.10555555555555556</v>
      </c>
      <c r="P11" s="48">
        <f>MOD(P10+TIME(0,5,0),1)</f>
        <v>0.11875000000000001</v>
      </c>
      <c r="Q11" s="15">
        <f>MOD(Q10+TIME(0,5,0),1)</f>
        <v>0.12291666666666667</v>
      </c>
    </row>
    <row r="12" spans="1:18" s="3" customFormat="1" ht="28.5" customHeight="1" x14ac:dyDescent="0.25">
      <c r="A12" s="6"/>
      <c r="B12" s="18"/>
      <c r="C12" s="18"/>
      <c r="D12" s="18"/>
      <c r="E12" s="18"/>
      <c r="F12" s="18"/>
      <c r="G12" s="28"/>
      <c r="H12" s="28"/>
      <c r="L12" s="26"/>
    </row>
    <row r="13" spans="1:18" s="3" customFormat="1" ht="40.5" customHeight="1" x14ac:dyDescent="0.25">
      <c r="A13" s="7" t="s">
        <v>15</v>
      </c>
      <c r="B13" s="7"/>
      <c r="C13" s="9"/>
      <c r="D13" s="9"/>
      <c r="F13" s="4"/>
      <c r="G13" s="28"/>
      <c r="H13" s="29"/>
      <c r="I13" s="4"/>
      <c r="J13" s="4"/>
      <c r="K13" s="4"/>
    </row>
    <row r="14" spans="1:18" s="3" customFormat="1" ht="40.5" customHeight="1" x14ac:dyDescent="0.25">
      <c r="A14" s="10" t="s">
        <v>4</v>
      </c>
      <c r="B14" s="32" t="s">
        <v>23</v>
      </c>
      <c r="C14" s="32" t="s">
        <v>23</v>
      </c>
      <c r="D14" s="45" t="s">
        <v>24</v>
      </c>
      <c r="E14" s="32" t="s">
        <v>24</v>
      </c>
      <c r="F14" s="45" t="s">
        <v>24</v>
      </c>
      <c r="G14" s="33" t="s">
        <v>35</v>
      </c>
      <c r="H14" s="33" t="s">
        <v>35</v>
      </c>
    </row>
    <row r="15" spans="1:18" s="3" customFormat="1" ht="40.5" customHeight="1" x14ac:dyDescent="0.25">
      <c r="A15" s="10" t="s">
        <v>5</v>
      </c>
      <c r="B15" s="13" t="s">
        <v>11</v>
      </c>
      <c r="C15" s="13" t="s">
        <v>11</v>
      </c>
      <c r="D15" s="30" t="s">
        <v>11</v>
      </c>
      <c r="E15" s="30" t="s">
        <v>11</v>
      </c>
      <c r="F15" s="30" t="s">
        <v>11</v>
      </c>
      <c r="G15" s="30" t="s">
        <v>11</v>
      </c>
      <c r="H15" s="30" t="s">
        <v>11</v>
      </c>
      <c r="I15" s="4"/>
    </row>
    <row r="16" spans="1:18" s="3" customFormat="1" ht="25" customHeight="1" x14ac:dyDescent="0.25">
      <c r="A16" s="27" t="s">
        <v>18</v>
      </c>
      <c r="B16" s="17">
        <f t="shared" ref="B16:H16" si="12">MOD(B17-TIME(0,5,0),1)</f>
        <v>0.93263888888888891</v>
      </c>
      <c r="C16" s="17">
        <f t="shared" si="12"/>
        <v>0.97430555555555554</v>
      </c>
      <c r="D16" s="31">
        <f t="shared" si="12"/>
        <v>2.222222222222222E-2</v>
      </c>
      <c r="E16" s="31">
        <f t="shared" si="12"/>
        <v>9.7222222222222224E-2</v>
      </c>
      <c r="F16" s="31">
        <f t="shared" si="12"/>
        <v>0.1076388888888889</v>
      </c>
      <c r="G16" s="31">
        <f t="shared" si="12"/>
        <v>0.12708333333333333</v>
      </c>
      <c r="H16" s="31">
        <f t="shared" si="12"/>
        <v>0.13958333333333334</v>
      </c>
      <c r="I16" s="4"/>
    </row>
    <row r="17" spans="1:12" s="3" customFormat="1" ht="25" customHeight="1" x14ac:dyDescent="0.25">
      <c r="A17" s="16" t="s">
        <v>0</v>
      </c>
      <c r="B17" s="17">
        <f t="shared" ref="B17:H17" si="13">MOD(B18-TIME(0,6,0),1)</f>
        <v>0.93611111111111112</v>
      </c>
      <c r="C17" s="17">
        <f t="shared" si="13"/>
        <v>0.97777777777777775</v>
      </c>
      <c r="D17" s="31">
        <f t="shared" si="13"/>
        <v>2.5694444444444443E-2</v>
      </c>
      <c r="E17" s="31">
        <f t="shared" si="13"/>
        <v>0.10069444444444445</v>
      </c>
      <c r="F17" s="31">
        <f t="shared" si="13"/>
        <v>0.11111111111111112</v>
      </c>
      <c r="G17" s="31">
        <f t="shared" si="13"/>
        <v>0.13055555555555554</v>
      </c>
      <c r="H17" s="31">
        <f t="shared" si="13"/>
        <v>0.14305555555555555</v>
      </c>
      <c r="I17" s="4"/>
    </row>
    <row r="18" spans="1:12" s="3" customFormat="1" ht="25" customHeight="1" x14ac:dyDescent="0.25">
      <c r="A18" s="16" t="s">
        <v>1</v>
      </c>
      <c r="B18" s="17">
        <f t="shared" ref="B18:H18" si="14">MOD(B19-TIME(0,5,0),1)</f>
        <v>0.94027777777777777</v>
      </c>
      <c r="C18" s="17">
        <f t="shared" si="14"/>
        <v>0.9819444444444444</v>
      </c>
      <c r="D18" s="31">
        <f t="shared" si="14"/>
        <v>2.9861111111111109E-2</v>
      </c>
      <c r="E18" s="31">
        <f t="shared" si="14"/>
        <v>0.10486111111111111</v>
      </c>
      <c r="F18" s="31">
        <f t="shared" si="14"/>
        <v>0.11527777777777778</v>
      </c>
      <c r="G18" s="31">
        <f t="shared" si="14"/>
        <v>0.13472222222222222</v>
      </c>
      <c r="H18" s="31">
        <f t="shared" si="14"/>
        <v>0.14722222222222223</v>
      </c>
      <c r="I18" s="4"/>
      <c r="J18" s="4"/>
      <c r="K18" s="4"/>
      <c r="L18" s="4"/>
    </row>
    <row r="19" spans="1:12" s="3" customFormat="1" ht="20.149999999999999" customHeight="1" x14ac:dyDescent="0.25">
      <c r="A19" s="11" t="s">
        <v>9</v>
      </c>
      <c r="B19" s="49">
        <v>0.94374999999999998</v>
      </c>
      <c r="C19" s="49">
        <v>0.98541666666666661</v>
      </c>
      <c r="D19" s="49">
        <v>3.3333333333333333E-2</v>
      </c>
      <c r="E19" s="49">
        <v>0.10833333333333334</v>
      </c>
      <c r="F19" s="49">
        <v>0.11875000000000001</v>
      </c>
      <c r="G19" s="49">
        <v>0.13819444444444443</v>
      </c>
      <c r="H19" s="49">
        <v>0.15069444444444444</v>
      </c>
      <c r="I19" s="4"/>
    </row>
    <row r="20" spans="1:12" s="3" customFormat="1" ht="20.149999999999999" customHeight="1" x14ac:dyDescent="0.25">
      <c r="A20" s="12" t="s">
        <v>6</v>
      </c>
      <c r="B20" s="50" t="s">
        <v>13</v>
      </c>
      <c r="C20" s="50" t="s">
        <v>21</v>
      </c>
      <c r="D20" s="50" t="s">
        <v>44</v>
      </c>
      <c r="E20" s="50" t="s">
        <v>33</v>
      </c>
      <c r="F20" s="50" t="s">
        <v>47</v>
      </c>
      <c r="G20" s="50" t="s">
        <v>34</v>
      </c>
      <c r="H20" s="50" t="s">
        <v>29</v>
      </c>
      <c r="I20" s="4"/>
    </row>
    <row r="21" spans="1:12" s="3" customFormat="1" ht="19.5" hidden="1" customHeight="1" x14ac:dyDescent="0.25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2" s="3" customFormat="1" ht="19.5" customHeight="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2" s="3" customFormat="1" ht="19.5" customHeight="1" x14ac:dyDescent="0.25">
      <c r="A23" s="6"/>
      <c r="B23" s="4"/>
      <c r="C23" s="4"/>
      <c r="D23" s="4"/>
      <c r="E23" s="4"/>
      <c r="F23" s="4"/>
      <c r="G23" s="4"/>
      <c r="H23" s="4"/>
      <c r="I23" s="4"/>
    </row>
    <row r="24" spans="1:12" s="3" customFormat="1" ht="20.149999999999999" customHeight="1" x14ac:dyDescent="0.25">
      <c r="J24" s="5"/>
      <c r="K24" s="5"/>
      <c r="L24" s="5"/>
    </row>
    <row r="34" spans="1:14" s="3" customFormat="1" ht="38.25" customHeight="1" x14ac:dyDescent="0.25">
      <c r="A34" s="51" t="s">
        <v>39</v>
      </c>
      <c r="B34" s="51"/>
      <c r="C34" s="51"/>
      <c r="D34" s="51"/>
      <c r="E34" s="51"/>
      <c r="F34" s="51"/>
      <c r="G34" s="51"/>
      <c r="K34" s="5"/>
      <c r="L34" s="5"/>
    </row>
    <row r="35" spans="1:14" s="3" customFormat="1" ht="30" customHeight="1" x14ac:dyDescent="0.25">
      <c r="A35" s="7" t="s">
        <v>36</v>
      </c>
      <c r="B35" s="8"/>
      <c r="C35" s="8"/>
      <c r="D35" s="8"/>
      <c r="E35" s="9"/>
      <c r="F35" s="8"/>
      <c r="G35" s="8"/>
      <c r="H35" s="8"/>
      <c r="I35" s="8"/>
    </row>
    <row r="36" spans="1:14" s="3" customFormat="1" ht="36.75" customHeight="1" x14ac:dyDescent="0.25">
      <c r="A36" s="20" t="s">
        <v>4</v>
      </c>
      <c r="B36" s="45" t="s">
        <v>23</v>
      </c>
      <c r="C36" s="45" t="s">
        <v>23</v>
      </c>
      <c r="D36" s="45" t="s">
        <v>24</v>
      </c>
      <c r="E36" s="45" t="s">
        <v>24</v>
      </c>
      <c r="F36" s="36"/>
      <c r="G36" s="37"/>
      <c r="H36" s="37"/>
      <c r="I36" s="37"/>
    </row>
    <row r="37" spans="1:14" s="3" customFormat="1" ht="34.5" customHeight="1" x14ac:dyDescent="0.25">
      <c r="A37" s="20" t="s">
        <v>5</v>
      </c>
      <c r="B37" s="46" t="s">
        <v>11</v>
      </c>
      <c r="C37" s="46" t="s">
        <v>11</v>
      </c>
      <c r="D37" s="46" t="s">
        <v>11</v>
      </c>
      <c r="E37" s="46" t="s">
        <v>11</v>
      </c>
      <c r="F37" s="36"/>
      <c r="G37" s="37"/>
      <c r="H37" s="37"/>
      <c r="I37" s="37"/>
    </row>
    <row r="38" spans="1:14" s="35" customFormat="1" ht="25" customHeight="1" x14ac:dyDescent="0.25">
      <c r="A38" s="40" t="s">
        <v>18</v>
      </c>
      <c r="B38" s="41">
        <v>0.92083333333333339</v>
      </c>
      <c r="C38" s="41">
        <v>0.96250000000000002</v>
      </c>
      <c r="D38" s="41">
        <v>4.1666666666666666E-3</v>
      </c>
      <c r="E38" s="41">
        <v>3.4722222222222224E-2</v>
      </c>
      <c r="F38" s="2"/>
      <c r="G38" s="2"/>
      <c r="H38" s="1"/>
      <c r="I38" s="1"/>
      <c r="J38" s="37"/>
      <c r="K38" s="37"/>
      <c r="L38" s="37"/>
      <c r="M38" s="37"/>
      <c r="N38" s="37"/>
    </row>
    <row r="39" spans="1:14" s="35" customFormat="1" ht="25" customHeight="1" x14ac:dyDescent="0.25">
      <c r="A39" s="39" t="s">
        <v>0</v>
      </c>
      <c r="B39" s="38">
        <f>B38+"00:06"</f>
        <v>0.92500000000000004</v>
      </c>
      <c r="C39" s="38">
        <f t="shared" ref="C39:D39" si="15">C38+"00:06"</f>
        <v>0.96666666666666667</v>
      </c>
      <c r="D39" s="38">
        <f t="shared" si="15"/>
        <v>8.3333333333333332E-3</v>
      </c>
      <c r="E39" s="38">
        <f t="shared" ref="E39" si="16">E38+"00:06"</f>
        <v>3.888888888888889E-2</v>
      </c>
      <c r="F39" s="2"/>
      <c r="G39" s="2"/>
      <c r="H39" s="1"/>
      <c r="I39" s="1"/>
      <c r="J39" s="37"/>
      <c r="K39" s="37"/>
      <c r="L39" s="37"/>
      <c r="M39" s="37"/>
      <c r="N39" s="37"/>
    </row>
    <row r="40" spans="1:14" s="35" customFormat="1" ht="25" customHeight="1" x14ac:dyDescent="0.25">
      <c r="A40" s="42" t="s">
        <v>37</v>
      </c>
      <c r="B40" s="38">
        <f>B39+"0:08"</f>
        <v>0.93055555555555558</v>
      </c>
      <c r="C40" s="38">
        <f t="shared" ref="C40:D40" si="17">C39+"0:08"</f>
        <v>0.97222222222222221</v>
      </c>
      <c r="D40" s="38">
        <f t="shared" si="17"/>
        <v>1.3888888888888888E-2</v>
      </c>
      <c r="E40" s="38">
        <f t="shared" ref="E40" si="18">E39+"0:08"</f>
        <v>4.4444444444444446E-2</v>
      </c>
      <c r="F40" s="37"/>
      <c r="G40" s="37"/>
      <c r="H40" s="37"/>
      <c r="I40" s="37"/>
    </row>
    <row r="41" spans="1:14" s="3" customFormat="1" ht="20.149999999999999" customHeight="1" x14ac:dyDescent="0.25">
      <c r="A41" s="43" t="s">
        <v>9</v>
      </c>
      <c r="B41" s="49">
        <v>0.93402777777777779</v>
      </c>
      <c r="C41" s="49">
        <v>0.97569444444444453</v>
      </c>
      <c r="D41" s="49">
        <v>1.0173611111111112</v>
      </c>
      <c r="E41" s="49">
        <v>4.7916666666666663E-2</v>
      </c>
    </row>
    <row r="42" spans="1:14" s="3" customFormat="1" ht="20.149999999999999" customHeight="1" x14ac:dyDescent="0.25">
      <c r="A42" s="44" t="s">
        <v>6</v>
      </c>
      <c r="B42" s="50" t="s">
        <v>25</v>
      </c>
      <c r="C42" s="50" t="s">
        <v>27</v>
      </c>
      <c r="D42" s="50" t="s">
        <v>28</v>
      </c>
      <c r="E42" s="50" t="s">
        <v>41</v>
      </c>
    </row>
    <row r="47" spans="1:14" s="3" customFormat="1" ht="38.25" customHeight="1" x14ac:dyDescent="0.25">
      <c r="A47" s="51" t="s">
        <v>38</v>
      </c>
      <c r="B47" s="51"/>
      <c r="C47" s="51"/>
      <c r="D47" s="51"/>
      <c r="E47" s="51"/>
      <c r="F47" s="51"/>
      <c r="G47" s="51"/>
      <c r="K47" s="5"/>
      <c r="L47" s="5"/>
    </row>
    <row r="48" spans="1:14" s="3" customFormat="1" ht="30" customHeight="1" x14ac:dyDescent="0.25">
      <c r="A48" s="7" t="s">
        <v>36</v>
      </c>
      <c r="B48" s="8"/>
      <c r="C48" s="8"/>
      <c r="D48" s="8"/>
      <c r="E48" s="9"/>
      <c r="F48" s="8"/>
      <c r="G48" s="8"/>
      <c r="H48" s="8"/>
      <c r="I48" s="8"/>
    </row>
    <row r="49" spans="1:14" s="3" customFormat="1" ht="36.75" customHeight="1" x14ac:dyDescent="0.25">
      <c r="A49" s="20" t="s">
        <v>4</v>
      </c>
      <c r="B49" s="32" t="s">
        <v>23</v>
      </c>
      <c r="C49" s="32" t="s">
        <v>23</v>
      </c>
      <c r="D49" s="32" t="s">
        <v>24</v>
      </c>
      <c r="E49" s="34"/>
      <c r="F49" s="36"/>
      <c r="G49" s="37"/>
      <c r="H49" s="37"/>
      <c r="I49" s="37"/>
    </row>
    <row r="50" spans="1:14" s="3" customFormat="1" ht="34.5" customHeight="1" x14ac:dyDescent="0.25">
      <c r="A50" s="20" t="s">
        <v>5</v>
      </c>
      <c r="B50" s="19" t="s">
        <v>11</v>
      </c>
      <c r="C50" s="19" t="s">
        <v>11</v>
      </c>
      <c r="D50" s="19" t="s">
        <v>11</v>
      </c>
      <c r="E50" s="34"/>
      <c r="F50" s="36"/>
      <c r="G50" s="37"/>
      <c r="H50" s="37"/>
      <c r="I50" s="37"/>
    </row>
    <row r="51" spans="1:14" s="35" customFormat="1" ht="25" customHeight="1" x14ac:dyDescent="0.25">
      <c r="A51" s="40" t="s">
        <v>1</v>
      </c>
      <c r="B51" s="41">
        <v>0.92499999999999993</v>
      </c>
      <c r="C51" s="41">
        <v>0.96666666666666667</v>
      </c>
      <c r="D51" s="41">
        <v>8.3333333333333332E-3</v>
      </c>
      <c r="E51" s="1"/>
      <c r="F51" s="2"/>
      <c r="G51" s="2"/>
      <c r="H51" s="1"/>
      <c r="I51" s="1"/>
      <c r="J51" s="37"/>
      <c r="K51" s="37"/>
      <c r="L51" s="37"/>
      <c r="M51" s="37"/>
      <c r="N51" s="37"/>
    </row>
    <row r="52" spans="1:14" s="35" customFormat="1" ht="25" customHeight="1" x14ac:dyDescent="0.25">
      <c r="A52" s="42" t="s">
        <v>37</v>
      </c>
      <c r="B52" s="38">
        <f>B51+"0:08"</f>
        <v>0.93055555555555547</v>
      </c>
      <c r="C52" s="38">
        <f>C51+"0:08"</f>
        <v>0.97222222222222221</v>
      </c>
      <c r="D52" s="38">
        <f>D51+"0:08"</f>
        <v>1.3888888888888888E-2</v>
      </c>
      <c r="E52" s="37"/>
      <c r="F52" s="37"/>
      <c r="G52" s="37"/>
      <c r="H52" s="37"/>
      <c r="I52" s="37"/>
    </row>
    <row r="53" spans="1:14" s="3" customFormat="1" ht="20.149999999999999" customHeight="1" x14ac:dyDescent="0.25">
      <c r="A53" s="43" t="s">
        <v>9</v>
      </c>
      <c r="B53" s="49">
        <v>0.93402777777777779</v>
      </c>
      <c r="C53" s="49">
        <v>0.97569444444444453</v>
      </c>
      <c r="D53" s="49">
        <v>1.0173611111111112</v>
      </c>
      <c r="E53" s="4"/>
    </row>
    <row r="54" spans="1:14" s="3" customFormat="1" ht="20.149999999999999" customHeight="1" x14ac:dyDescent="0.25">
      <c r="A54" s="44" t="s">
        <v>6</v>
      </c>
      <c r="B54" s="50" t="s">
        <v>25</v>
      </c>
      <c r="C54" s="50" t="s">
        <v>27</v>
      </c>
      <c r="D54" s="50" t="s">
        <v>28</v>
      </c>
      <c r="E54" s="4"/>
    </row>
  </sheetData>
  <mergeCells count="5">
    <mergeCell ref="A3:G3"/>
    <mergeCell ref="A2:M2"/>
    <mergeCell ref="A34:G34"/>
    <mergeCell ref="A47:G47"/>
    <mergeCell ref="A1:R1"/>
  </mergeCells>
  <phoneticPr fontId="3" type="noConversion"/>
  <pageMargins left="0.43307086614173229" right="0.43307086614173229" top="0.55118110236220474" bottom="0.74803149606299213" header="0.31496062992125984" footer="0.31496062992125984"/>
  <pageSetup paperSize="9" scale="54" fitToHeight="0" orientation="landscape" r:id="rId1"/>
  <headerFooter alignWithMargins="0">
    <oddFooter>&amp;LTrackwork Transport | Sydney Trains&amp;CPage &amp;P of &amp;N&amp;R&amp;F</oddFooter>
  </headerFooter>
  <rowBreaks count="1" manualBreakCount="1">
    <brk id="30" max="17" man="1"/>
  </rowBreaks>
  <customProperties>
    <customPr name="EpmWorksheetKeyString_GUID" r:id="rId2"/>
  </customProperties>
  <ignoredErrors>
    <ignoredError sqref="J10:N11 L13 J14:L20 B21:H22 L21:L22 C15:C19 M21:M33 B23:L33 I13 B15:B20 B12:F13 I12:L12 C10:C11 F10:G11 F38:H39 B55:I268 J55:M264 B43:M46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Broadmeadow - Nwcstle Interchan</vt:lpstr>
      <vt:lpstr>'Broadmeadow - Nwcstle Interchan'!Print_Area</vt:lpstr>
      <vt:lpstr>'Broadmeadow - Nwcstle Interchan'!Print_Titles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Iulia Carp</cp:lastModifiedBy>
  <cp:lastPrinted>2020-08-10T07:14:11Z</cp:lastPrinted>
  <dcterms:created xsi:type="dcterms:W3CDTF">2003-03-24T04:02:06Z</dcterms:created>
  <dcterms:modified xsi:type="dcterms:W3CDTF">2020-08-14T07:30:02Z</dcterms:modified>
</cp:coreProperties>
</file>