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0\1ILLAPWD_07100920 MW606\"/>
    </mc:Choice>
  </mc:AlternateContent>
  <bookViews>
    <workbookView xWindow="460" yWindow="240" windowWidth="13990" windowHeight="13120"/>
  </bookViews>
  <sheets>
    <sheet name="TRAIN REPLACEMENT TIMETABLE" sheetId="3" r:id="rId1"/>
  </sheets>
  <definedNames>
    <definedName name="_xlnm.Print_Area" localSheetId="0">'TRAIN REPLACEMENT TIMETABLE'!$A$1:$O$61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D51" i="3" l="1"/>
  <c r="E14" i="3" l="1"/>
  <c r="H14" i="3"/>
  <c r="O34" i="3"/>
  <c r="C51" i="3"/>
  <c r="N34" i="3"/>
  <c r="L34" i="3"/>
  <c r="M34" i="3"/>
  <c r="F34" i="3"/>
  <c r="G14" i="3" l="1"/>
  <c r="F14" i="3"/>
  <c r="E34" i="3" l="1"/>
  <c r="E35" i="3" s="1"/>
  <c r="E36" i="3" s="1"/>
  <c r="E37" i="3" s="1"/>
  <c r="E38" i="3" s="1"/>
  <c r="E39" i="3" s="1"/>
  <c r="E40" i="3" s="1"/>
  <c r="C34" i="3"/>
  <c r="C35" i="3" s="1"/>
  <c r="C36" i="3" s="1"/>
  <c r="C37" i="3" s="1"/>
  <c r="C38" i="3" s="1"/>
  <c r="C39" i="3" s="1"/>
  <c r="C40" i="3" s="1"/>
  <c r="F15" i="3"/>
  <c r="F16" i="3" s="1"/>
  <c r="F17" i="3" s="1"/>
  <c r="F18" i="3" s="1"/>
  <c r="F19" i="3" s="1"/>
  <c r="F20" i="3" s="1"/>
  <c r="C57" i="3"/>
  <c r="N40" i="3"/>
  <c r="D52" i="3"/>
  <c r="D53" i="3" s="1"/>
  <c r="D54" i="3" s="1"/>
  <c r="D55" i="3" s="1"/>
  <c r="D56" i="3" s="1"/>
  <c r="D57" i="3" s="1"/>
  <c r="B52" i="3"/>
  <c r="B53" i="3" s="1"/>
  <c r="B54" i="3" s="1"/>
  <c r="B55" i="3" s="1"/>
  <c r="B56" i="3" s="1"/>
  <c r="B57" i="3" s="1"/>
  <c r="O35" i="3"/>
  <c r="O36" i="3" s="1"/>
  <c r="O37" i="3" s="1"/>
  <c r="O38" i="3" s="1"/>
  <c r="O39" i="3" s="1"/>
  <c r="O40" i="3" s="1"/>
  <c r="L40" i="3"/>
  <c r="M35" i="3"/>
  <c r="M36" i="3" s="1"/>
  <c r="M37" i="3" s="1"/>
  <c r="M38" i="3" s="1"/>
  <c r="M39" i="3" s="1"/>
  <c r="M40" i="3" s="1"/>
  <c r="K34" i="3"/>
  <c r="K35" i="3" s="1"/>
  <c r="K36" i="3" s="1"/>
  <c r="K37" i="3" s="1"/>
  <c r="K38" i="3" s="1"/>
  <c r="K39" i="3" s="1"/>
  <c r="K40" i="3" s="1"/>
  <c r="J34" i="3"/>
  <c r="J35" i="3" s="1"/>
  <c r="J36" i="3" s="1"/>
  <c r="J37" i="3" s="1"/>
  <c r="J38" i="3" s="1"/>
  <c r="J39" i="3" s="1"/>
  <c r="J40" i="3" s="1"/>
  <c r="I34" i="3"/>
  <c r="I40" i="3" s="1"/>
  <c r="H34" i="3"/>
  <c r="H35" i="3" s="1"/>
  <c r="H36" i="3" s="1"/>
  <c r="H37" i="3" s="1"/>
  <c r="H38" i="3" s="1"/>
  <c r="H39" i="3" s="1"/>
  <c r="H40" i="3" s="1"/>
  <c r="G34" i="3"/>
  <c r="G40" i="3" s="1"/>
  <c r="F35" i="3"/>
  <c r="F36" i="3" s="1"/>
  <c r="F37" i="3" s="1"/>
  <c r="F38" i="3" s="1"/>
  <c r="F39" i="3" s="1"/>
  <c r="F40" i="3" s="1"/>
  <c r="D34" i="3"/>
  <c r="D40" i="3" s="1"/>
  <c r="B34" i="3"/>
  <c r="B40" i="3" s="1"/>
  <c r="K14" i="3" l="1"/>
  <c r="K15" i="3" s="1"/>
  <c r="K16" i="3" s="1"/>
  <c r="K17" i="3" s="1"/>
  <c r="K18" i="3" s="1"/>
  <c r="K19" i="3" s="1"/>
  <c r="K20" i="3" s="1"/>
  <c r="M14" i="3"/>
  <c r="M15" i="3" s="1"/>
  <c r="M16" i="3" s="1"/>
  <c r="M17" i="3" s="1"/>
  <c r="M18" i="3" s="1"/>
  <c r="M19" i="3" s="1"/>
  <c r="M20" i="3" s="1"/>
  <c r="L14" i="3"/>
  <c r="L20" i="3" s="1"/>
  <c r="J14" i="3"/>
  <c r="J20" i="3" s="1"/>
  <c r="I14" i="3"/>
  <c r="I15" i="3" s="1"/>
  <c r="I16" i="3" s="1"/>
  <c r="I17" i="3" s="1"/>
  <c r="I18" i="3" s="1"/>
  <c r="I19" i="3" s="1"/>
  <c r="I20" i="3" s="1"/>
  <c r="H15" i="3"/>
  <c r="H16" i="3" s="1"/>
  <c r="H17" i="3" s="1"/>
  <c r="H18" i="3" s="1"/>
  <c r="H19" i="3" s="1"/>
  <c r="H20" i="3" s="1"/>
  <c r="G20" i="3"/>
  <c r="E15" i="3"/>
  <c r="E16" i="3" s="1"/>
  <c r="E17" i="3" s="1"/>
  <c r="E18" i="3" s="1"/>
  <c r="E19" i="3" s="1"/>
  <c r="E20" i="3" s="1"/>
  <c r="D14" i="3"/>
  <c r="D15" i="3" s="1"/>
  <c r="D16" i="3" s="1"/>
  <c r="D17" i="3" s="1"/>
  <c r="D18" i="3" s="1"/>
  <c r="D19" i="3" s="1"/>
  <c r="D20" i="3" s="1"/>
  <c r="C20" i="3"/>
  <c r="C19" i="3" s="1"/>
  <c r="C18" i="3" s="1"/>
  <c r="B20" i="3"/>
  <c r="B19" i="3" s="1"/>
  <c r="B18" i="3" s="1"/>
</calcChain>
</file>

<file path=xl/sharedStrings.xml><?xml version="1.0" encoding="utf-8"?>
<sst xmlns="http://schemas.openxmlformats.org/spreadsheetml/2006/main" count="256" uniqueCount="71">
  <si>
    <t>Route</t>
  </si>
  <si>
    <t>Vehicle Type</t>
  </si>
  <si>
    <t>Quantity</t>
  </si>
  <si>
    <t>Route:</t>
  </si>
  <si>
    <t>43T4 - Sutherland, then all stations to Hurstville</t>
  </si>
  <si>
    <t>45T4 - Sutherland, Express to Hurstville</t>
  </si>
  <si>
    <t>Towards:</t>
  </si>
  <si>
    <t>HURSTVILLE</t>
  </si>
  <si>
    <t>43T4</t>
  </si>
  <si>
    <t>45T4</t>
  </si>
  <si>
    <t>W/C Low Floor</t>
  </si>
  <si>
    <t>Run Number</t>
  </si>
  <si>
    <t>NO</t>
  </si>
  <si>
    <t>659N</t>
  </si>
  <si>
    <t>Train Origin</t>
  </si>
  <si>
    <t>CONNECT</t>
  </si>
  <si>
    <t>WAT</t>
  </si>
  <si>
    <t>CRON</t>
  </si>
  <si>
    <t>Train Arrival</t>
  </si>
  <si>
    <t>SUTHERLAND</t>
  </si>
  <si>
    <t>-</t>
  </si>
  <si>
    <t>Jannali</t>
  </si>
  <si>
    <t>Como</t>
  </si>
  <si>
    <t>Oatley</t>
  </si>
  <si>
    <t>Mortdale</t>
  </si>
  <si>
    <t>Penshurst</t>
  </si>
  <si>
    <t>614S</t>
  </si>
  <si>
    <t>612U</t>
  </si>
  <si>
    <t>600N</t>
  </si>
  <si>
    <t>Train Depart</t>
  </si>
  <si>
    <t>Train Destination</t>
  </si>
  <si>
    <t>BONDI</t>
  </si>
  <si>
    <t>CEN (i)</t>
  </si>
  <si>
    <t>43T4 - Hurstville, then all stations to Sutherland</t>
  </si>
  <si>
    <t>45T4 - Hurstville, Express to Sutherland</t>
  </si>
  <si>
    <t>602P</t>
  </si>
  <si>
    <t>600M</t>
  </si>
  <si>
    <t>607K</t>
  </si>
  <si>
    <t>615T</t>
  </si>
  <si>
    <t>611T</t>
  </si>
  <si>
    <t>605S</t>
  </si>
  <si>
    <t>614T</t>
  </si>
  <si>
    <t>609P</t>
  </si>
  <si>
    <t>623W</t>
  </si>
  <si>
    <t>659P</t>
  </si>
  <si>
    <t>Train Depart CRON</t>
  </si>
  <si>
    <t>Train Depart WAT</t>
  </si>
  <si>
    <t>657K</t>
  </si>
  <si>
    <t>T4 Eastern Suburbs &amp; Illawarra Line
Hurstville to Sutherland</t>
  </si>
  <si>
    <t>609R</t>
  </si>
  <si>
    <t>654S</t>
  </si>
  <si>
    <t>43T5</t>
  </si>
  <si>
    <t>659S</t>
  </si>
  <si>
    <t>652U</t>
  </si>
  <si>
    <t>615U</t>
  </si>
  <si>
    <t>651P</t>
  </si>
  <si>
    <t>655T</t>
  </si>
  <si>
    <t>654V</t>
  </si>
  <si>
    <t>651S</t>
  </si>
  <si>
    <t>657S</t>
  </si>
  <si>
    <t>655V</t>
  </si>
  <si>
    <t>651U</t>
  </si>
  <si>
    <t>657U</t>
  </si>
  <si>
    <t>655X</t>
  </si>
  <si>
    <t>609N</t>
  </si>
  <si>
    <t>654U</t>
  </si>
  <si>
    <t>651R</t>
  </si>
  <si>
    <t>661U</t>
  </si>
  <si>
    <t xml:space="preserve">CEN </t>
  </si>
  <si>
    <t>Four (4) weeknights - Monday 7, Tuesday 8, Wednesday 9 and Thursday 10 September 2020</t>
  </si>
  <si>
    <t>C190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</si>
</sst>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3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8" fontId="7" fillId="2" borderId="3" xfId="0" applyNumberFormat="1" applyFont="1" applyFill="1" applyBorder="1" applyAlignment="1">
      <alignment horizontal="center" vertical="center"/>
    </xf>
    <xf numFmtId="18" fontId="5" fillId="0" borderId="2" xfId="0" applyNumberFormat="1" applyFont="1" applyFill="1" applyBorder="1" applyAlignment="1">
      <alignment horizontal="center" vertical="center"/>
    </xf>
    <xf numFmtId="18" fontId="5" fillId="2" borderId="2" xfId="0" applyNumberFormat="1" applyFont="1" applyFill="1" applyBorder="1" applyAlignment="1">
      <alignment horizontal="center" vertical="center"/>
    </xf>
    <xf numFmtId="18" fontId="7" fillId="0" borderId="2" xfId="0" applyNumberFormat="1" applyFont="1" applyFill="1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18" fontId="7" fillId="0" borderId="4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8" fontId="7" fillId="5" borderId="3" xfId="0" applyNumberFormat="1" applyFont="1" applyFill="1" applyBorder="1" applyAlignment="1">
      <alignment horizontal="center" vertical="center"/>
    </xf>
    <xf numFmtId="18" fontId="5" fillId="5" borderId="2" xfId="0" applyNumberFormat="1" applyFont="1" applyFill="1" applyBorder="1" applyAlignment="1">
      <alignment horizontal="center" vertical="center"/>
    </xf>
    <xf numFmtId="18" fontId="7" fillId="5" borderId="1" xfId="0" applyNumberFormat="1" applyFont="1" applyFill="1" applyBorder="1" applyAlignment="1">
      <alignment horizontal="center" vertical="center"/>
    </xf>
    <xf numFmtId="18" fontId="7" fillId="5" borderId="2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8" fontId="7" fillId="6" borderId="3" xfId="0" applyNumberFormat="1" applyFont="1" applyFill="1" applyBorder="1" applyAlignment="1">
      <alignment horizontal="center" vertical="center"/>
    </xf>
    <xf numFmtId="18" fontId="5" fillId="6" borderId="2" xfId="0" applyNumberFormat="1" applyFont="1" applyFill="1" applyBorder="1" applyAlignment="1">
      <alignment horizontal="center" vertical="center"/>
    </xf>
    <xf numFmtId="18" fontId="7" fillId="6" borderId="2" xfId="0" applyNumberFormat="1" applyFont="1" applyFill="1" applyBorder="1" applyAlignment="1">
      <alignment horizontal="center" vertical="center"/>
    </xf>
    <xf numFmtId="18" fontId="7" fillId="6" borderId="4" xfId="0" applyNumberFormat="1" applyFont="1" applyFill="1" applyBorder="1" applyAlignment="1">
      <alignment horizontal="center" vertical="center"/>
    </xf>
    <xf numFmtId="18" fontId="7" fillId="5" borderId="4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right" vertical="center"/>
    </xf>
    <xf numFmtId="0" fontId="7" fillId="7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" fontId="8" fillId="5" borderId="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8" fontId="7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61"/>
  <sheetViews>
    <sheetView showGridLines="0" tabSelected="1" view="pageBreakPreview" zoomScale="75" zoomScaleNormal="100" zoomScaleSheetLayoutView="75" workbookViewId="0">
      <selection sqref="A1:O1"/>
    </sheetView>
  </sheetViews>
  <sheetFormatPr defaultRowHeight="12.5" x14ac:dyDescent="0.25"/>
  <cols>
    <col min="1" max="1" width="22.1796875" customWidth="1"/>
    <col min="2" max="15" width="14.08984375" customWidth="1"/>
    <col min="16" max="29" width="11.6328125" customWidth="1"/>
  </cols>
  <sheetData>
    <row r="1" spans="1:18" ht="58.25" customHeight="1" x14ac:dyDescent="0.2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6"/>
      <c r="Q1" s="16"/>
      <c r="R1" s="16"/>
    </row>
    <row r="2" spans="1:18" ht="24.65" customHeight="1" x14ac:dyDescent="0.25">
      <c r="A2" s="46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7"/>
      <c r="Q2" s="17"/>
      <c r="R2" s="17"/>
    </row>
    <row r="4" spans="1:18" ht="15.5" x14ac:dyDescent="0.35">
      <c r="A4" s="1" t="s">
        <v>3</v>
      </c>
      <c r="B4" s="2" t="s">
        <v>4</v>
      </c>
    </row>
    <row r="5" spans="1:18" ht="15.65" customHeight="1" x14ac:dyDescent="0.35">
      <c r="A5" s="1"/>
      <c r="B5" s="2" t="s">
        <v>5</v>
      </c>
    </row>
    <row r="6" spans="1:18" ht="15.5" x14ac:dyDescent="0.35">
      <c r="A6" s="3"/>
      <c r="B6" s="3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8" ht="15.5" x14ac:dyDescent="0.35">
      <c r="A7" s="1" t="s">
        <v>6</v>
      </c>
      <c r="B7" s="2" t="s">
        <v>7</v>
      </c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8" ht="13" x14ac:dyDescent="0.25">
      <c r="A8" s="36" t="s">
        <v>0</v>
      </c>
      <c r="B8" s="18" t="s">
        <v>8</v>
      </c>
      <c r="C8" s="18" t="s">
        <v>8</v>
      </c>
      <c r="D8" s="18" t="s">
        <v>8</v>
      </c>
      <c r="E8" s="18" t="s">
        <v>8</v>
      </c>
      <c r="F8" s="18" t="s">
        <v>51</v>
      </c>
      <c r="G8" s="27" t="s">
        <v>9</v>
      </c>
      <c r="H8" s="18" t="s">
        <v>8</v>
      </c>
      <c r="I8" s="18" t="s">
        <v>8</v>
      </c>
      <c r="J8" s="27" t="s">
        <v>9</v>
      </c>
      <c r="K8" s="18" t="s">
        <v>8</v>
      </c>
      <c r="L8" s="27" t="s">
        <v>9</v>
      </c>
      <c r="M8" s="18" t="s">
        <v>8</v>
      </c>
      <c r="N8" s="7"/>
      <c r="O8" s="7"/>
    </row>
    <row r="9" spans="1:18" x14ac:dyDescent="0.25">
      <c r="A9" s="37" t="s">
        <v>1</v>
      </c>
      <c r="B9" s="19" t="s">
        <v>10</v>
      </c>
      <c r="C9" s="19" t="s">
        <v>10</v>
      </c>
      <c r="D9" s="19" t="s">
        <v>10</v>
      </c>
      <c r="E9" s="19" t="s">
        <v>10</v>
      </c>
      <c r="F9" s="19" t="s">
        <v>10</v>
      </c>
      <c r="G9" s="28" t="s">
        <v>10</v>
      </c>
      <c r="H9" s="19" t="s">
        <v>10</v>
      </c>
      <c r="I9" s="19" t="s">
        <v>10</v>
      </c>
      <c r="J9" s="28" t="s">
        <v>10</v>
      </c>
      <c r="K9" s="19" t="s">
        <v>10</v>
      </c>
      <c r="L9" s="28" t="s">
        <v>10</v>
      </c>
      <c r="M9" s="19" t="s">
        <v>10</v>
      </c>
      <c r="N9" s="42"/>
      <c r="O9" s="42"/>
    </row>
    <row r="10" spans="1:18" x14ac:dyDescent="0.25">
      <c r="A10" s="38" t="s">
        <v>2</v>
      </c>
      <c r="B10" s="20">
        <v>1</v>
      </c>
      <c r="C10" s="20">
        <v>1</v>
      </c>
      <c r="D10" s="20">
        <v>1</v>
      </c>
      <c r="E10" s="20">
        <v>1</v>
      </c>
      <c r="F10" s="20">
        <v>1</v>
      </c>
      <c r="G10" s="29">
        <v>1</v>
      </c>
      <c r="H10" s="20">
        <v>1</v>
      </c>
      <c r="I10" s="20">
        <v>1</v>
      </c>
      <c r="J10" s="29">
        <v>1</v>
      </c>
      <c r="K10" s="20">
        <v>1</v>
      </c>
      <c r="L10" s="29">
        <v>1</v>
      </c>
      <c r="M10" s="20">
        <v>1</v>
      </c>
      <c r="N10" s="43"/>
      <c r="O10" s="43"/>
    </row>
    <row r="11" spans="1:18" ht="13" x14ac:dyDescent="0.25">
      <c r="A11" s="36" t="s">
        <v>11</v>
      </c>
      <c r="B11" s="18"/>
      <c r="C11" s="18"/>
      <c r="D11" s="18" t="s">
        <v>50</v>
      </c>
      <c r="E11" s="18" t="s">
        <v>13</v>
      </c>
      <c r="F11" s="18" t="s">
        <v>53</v>
      </c>
      <c r="G11" s="27" t="s">
        <v>53</v>
      </c>
      <c r="H11" s="18" t="s">
        <v>65</v>
      </c>
      <c r="I11" s="18" t="s">
        <v>66</v>
      </c>
      <c r="J11" s="27" t="s">
        <v>54</v>
      </c>
      <c r="K11" s="18" t="s">
        <v>54</v>
      </c>
      <c r="L11" s="27" t="s">
        <v>49</v>
      </c>
      <c r="M11" s="18" t="s">
        <v>49</v>
      </c>
      <c r="N11" s="7"/>
      <c r="O11" s="7"/>
    </row>
    <row r="12" spans="1:18" ht="13.75" customHeight="1" x14ac:dyDescent="0.25">
      <c r="A12" s="39" t="s">
        <v>14</v>
      </c>
      <c r="B12" s="21"/>
      <c r="C12" s="21"/>
      <c r="D12" s="21" t="s">
        <v>16</v>
      </c>
      <c r="E12" s="21" t="s">
        <v>17</v>
      </c>
      <c r="F12" s="21" t="s">
        <v>17</v>
      </c>
      <c r="G12" s="30" t="s">
        <v>17</v>
      </c>
      <c r="H12" s="21" t="s">
        <v>16</v>
      </c>
      <c r="I12" s="21" t="s">
        <v>17</v>
      </c>
      <c r="J12" s="30" t="s">
        <v>17</v>
      </c>
      <c r="K12" s="21" t="s">
        <v>17</v>
      </c>
      <c r="L12" s="30" t="s">
        <v>16</v>
      </c>
      <c r="M12" s="21" t="s">
        <v>16</v>
      </c>
      <c r="N12" s="8"/>
      <c r="O12" s="8"/>
    </row>
    <row r="13" spans="1:18" ht="13" x14ac:dyDescent="0.25">
      <c r="A13" s="40" t="s">
        <v>18</v>
      </c>
      <c r="B13" s="22"/>
      <c r="C13" s="22"/>
      <c r="D13" s="22">
        <v>0.96388888888888891</v>
      </c>
      <c r="E13" s="22">
        <v>0.97013888888888899</v>
      </c>
      <c r="F13" s="22">
        <v>0.9916666666666667</v>
      </c>
      <c r="G13" s="31">
        <v>0.9916666666666667</v>
      </c>
      <c r="H13" s="22">
        <v>5.5555555555555558E-3</v>
      </c>
      <c r="I13" s="22">
        <v>1.1805555555555555E-2</v>
      </c>
      <c r="J13" s="31">
        <v>3.4027777777777775E-2</v>
      </c>
      <c r="K13" s="22">
        <v>3.4027777777777775E-2</v>
      </c>
      <c r="L13" s="31">
        <v>8.1944444444444445E-2</v>
      </c>
      <c r="M13" s="22">
        <v>8.1944444444444445E-2</v>
      </c>
      <c r="N13" s="13"/>
      <c r="O13" s="13"/>
    </row>
    <row r="14" spans="1:18" ht="13" x14ac:dyDescent="0.25">
      <c r="A14" s="39" t="s">
        <v>19</v>
      </c>
      <c r="B14" s="23" t="s">
        <v>20</v>
      </c>
      <c r="C14" s="23" t="s">
        <v>20</v>
      </c>
      <c r="D14" s="23">
        <f>MOD(D13+TIME(0,6,0),1)</f>
        <v>0.96805555555555556</v>
      </c>
      <c r="E14" s="23">
        <f>MOD(E13+TIME(0,7,0),1)</f>
        <v>0.97500000000000009</v>
      </c>
      <c r="F14" s="23">
        <f>MOD(F13+TIME(0,5,0),1)</f>
        <v>0.99513888888888891</v>
      </c>
      <c r="G14" s="32">
        <f>MOD(G13+TIME(0,7,0),1)</f>
        <v>0.99652777777777779</v>
      </c>
      <c r="H14" s="23">
        <f>MOD(H13+TIME(0,5,0),1)</f>
        <v>9.0277777777777769E-3</v>
      </c>
      <c r="I14" s="23">
        <f>MOD(I13+TIME(0,5,0),1)</f>
        <v>1.5277777777777777E-2</v>
      </c>
      <c r="J14" s="32">
        <f>MOD(J13+TIME(0,5,0),1)</f>
        <v>3.7499999999999999E-2</v>
      </c>
      <c r="K14" s="23">
        <f>MOD(K13+TIME(0,8,0),1)</f>
        <v>3.9583333333333331E-2</v>
      </c>
      <c r="L14" s="32">
        <f>MOD(L13+TIME(0,5,0),1)</f>
        <v>8.5416666666666669E-2</v>
      </c>
      <c r="M14" s="23">
        <f>MOD(M13+TIME(0,5,0),1)</f>
        <v>8.5416666666666669E-2</v>
      </c>
      <c r="N14" s="10"/>
      <c r="O14" s="10"/>
    </row>
    <row r="15" spans="1:18" x14ac:dyDescent="0.25">
      <c r="A15" s="37" t="s">
        <v>21</v>
      </c>
      <c r="B15" s="23" t="s">
        <v>20</v>
      </c>
      <c r="C15" s="23" t="s">
        <v>20</v>
      </c>
      <c r="D15" s="23">
        <f>MOD(D14+TIME(0,4,0),1)</f>
        <v>0.97083333333333333</v>
      </c>
      <c r="E15" s="23">
        <f>MOD(E14+TIME(0,4,0),1)</f>
        <v>0.97777777777777786</v>
      </c>
      <c r="F15" s="23">
        <f>MOD(F14+TIME(0,4,0),1)</f>
        <v>0.99791666666666667</v>
      </c>
      <c r="G15" s="28" t="s">
        <v>20</v>
      </c>
      <c r="H15" s="23">
        <f>MOD(H14+TIME(0,4,0),1)</f>
        <v>1.1805555555555555E-2</v>
      </c>
      <c r="I15" s="23">
        <f>MOD(I14+TIME(0,4,0),1)</f>
        <v>1.8055555555555554E-2</v>
      </c>
      <c r="J15" s="28" t="s">
        <v>20</v>
      </c>
      <c r="K15" s="23">
        <f>MOD(K14+TIME(0,4,0),1)</f>
        <v>4.2361111111111106E-2</v>
      </c>
      <c r="L15" s="28" t="s">
        <v>20</v>
      </c>
      <c r="M15" s="23">
        <f>MOD(M14+TIME(0,4,0),1)</f>
        <v>8.819444444444445E-2</v>
      </c>
      <c r="N15" s="42"/>
      <c r="O15" s="10"/>
    </row>
    <row r="16" spans="1:18" x14ac:dyDescent="0.25">
      <c r="A16" s="37" t="s">
        <v>22</v>
      </c>
      <c r="B16" s="23" t="s">
        <v>20</v>
      </c>
      <c r="C16" s="23" t="s">
        <v>20</v>
      </c>
      <c r="D16" s="23">
        <f>MOD(D15+TIME(0,3,0),1)</f>
        <v>0.97291666666666665</v>
      </c>
      <c r="E16" s="23">
        <f>MOD(E15+TIME(0,3,0),1)</f>
        <v>0.97986111111111118</v>
      </c>
      <c r="F16" s="23">
        <f>MOD(F15+TIME(0,3,0),1)</f>
        <v>0</v>
      </c>
      <c r="G16" s="28" t="s">
        <v>20</v>
      </c>
      <c r="H16" s="23">
        <f>MOD(H15+TIME(0,3,0),1)</f>
        <v>1.3888888888888888E-2</v>
      </c>
      <c r="I16" s="23">
        <f>MOD(I15+TIME(0,3,0),1)</f>
        <v>2.0138888888888887E-2</v>
      </c>
      <c r="J16" s="28" t="s">
        <v>20</v>
      </c>
      <c r="K16" s="23">
        <f>MOD(K15+TIME(0,3,0),1)</f>
        <v>4.4444444444444439E-2</v>
      </c>
      <c r="L16" s="28" t="s">
        <v>20</v>
      </c>
      <c r="M16" s="23">
        <f>MOD(M15+TIME(0,3,0),1)</f>
        <v>9.027777777777779E-2</v>
      </c>
      <c r="N16" s="42"/>
      <c r="O16" s="10"/>
    </row>
    <row r="17" spans="1:15" x14ac:dyDescent="0.25">
      <c r="A17" s="37" t="s">
        <v>23</v>
      </c>
      <c r="B17" s="23" t="s">
        <v>20</v>
      </c>
      <c r="C17" s="23" t="s">
        <v>20</v>
      </c>
      <c r="D17" s="23">
        <f>MOD(D16+TIME(0,19,0),1)</f>
        <v>0.98611111111111105</v>
      </c>
      <c r="E17" s="23">
        <f>MOD(E16+TIME(0,19,0),1)</f>
        <v>0.99305555555555558</v>
      </c>
      <c r="F17" s="23">
        <f>MOD(F16+TIME(0,19,0),1)</f>
        <v>1.3194444444444444E-2</v>
      </c>
      <c r="G17" s="32" t="s">
        <v>20</v>
      </c>
      <c r="H17" s="23">
        <f>MOD(H16+TIME(0,19,0),1)</f>
        <v>2.7083333333333334E-2</v>
      </c>
      <c r="I17" s="23">
        <f>MOD(I16+TIME(0,19,0),1)</f>
        <v>3.3333333333333333E-2</v>
      </c>
      <c r="J17" s="32" t="s">
        <v>20</v>
      </c>
      <c r="K17" s="23">
        <f>MOD(K16+TIME(0,19,0),1)</f>
        <v>5.7638888888888885E-2</v>
      </c>
      <c r="L17" s="32" t="s">
        <v>20</v>
      </c>
      <c r="M17" s="23">
        <f>MOD(M16+TIME(0,19,0),1)</f>
        <v>0.10347222222222223</v>
      </c>
      <c r="N17" s="10"/>
      <c r="O17" s="10"/>
    </row>
    <row r="18" spans="1:15" x14ac:dyDescent="0.25">
      <c r="A18" s="37" t="s">
        <v>24</v>
      </c>
      <c r="B18" s="23">
        <f>MOD(B19-TIME(0,3,0),1)</f>
        <v>0.96250000000000013</v>
      </c>
      <c r="C18" s="23">
        <f>MOD(C19-TIME(0,3,0),1)</f>
        <v>0.97291666666666665</v>
      </c>
      <c r="D18" s="23">
        <f>MOD(D17+TIME(0,5,0),1)</f>
        <v>0.98958333333333326</v>
      </c>
      <c r="E18" s="23">
        <f>MOD(E17+TIME(0,5,0),1)</f>
        <v>0.99652777777777779</v>
      </c>
      <c r="F18" s="23">
        <f>MOD(F17+TIME(0,5,0),1)</f>
        <v>1.6666666666666666E-2</v>
      </c>
      <c r="G18" s="28" t="s">
        <v>20</v>
      </c>
      <c r="H18" s="23">
        <f>MOD(H17+TIME(0,5,0),1)</f>
        <v>3.0555555555555558E-2</v>
      </c>
      <c r="I18" s="23">
        <f>MOD(I17+TIME(0,5,0),1)</f>
        <v>3.6805555555555557E-2</v>
      </c>
      <c r="J18" s="28" t="s">
        <v>20</v>
      </c>
      <c r="K18" s="23">
        <f>MOD(K17+TIME(0,5,0),1)</f>
        <v>6.1111111111111109E-2</v>
      </c>
      <c r="L18" s="28" t="s">
        <v>20</v>
      </c>
      <c r="M18" s="23">
        <f>MOD(M17+TIME(0,5,0),1)</f>
        <v>0.10694444444444445</v>
      </c>
      <c r="N18" s="42"/>
      <c r="O18" s="10"/>
    </row>
    <row r="19" spans="1:15" x14ac:dyDescent="0.25">
      <c r="A19" s="37" t="s">
        <v>25</v>
      </c>
      <c r="B19" s="23">
        <f>MOD(B20-TIME(0,5,0),1)</f>
        <v>0.96458333333333346</v>
      </c>
      <c r="C19" s="23">
        <f>MOD(C20-TIME(0,5,0),1)</f>
        <v>0.97499999999999998</v>
      </c>
      <c r="D19" s="23">
        <f>MOD(D18+TIME(0,3,0),1)</f>
        <v>0.99166666666666659</v>
      </c>
      <c r="E19" s="23">
        <f>MOD(E18+TIME(0,3,0),1)</f>
        <v>0.99861111111111112</v>
      </c>
      <c r="F19" s="23">
        <f>MOD(F18+TIME(0,3,0),1)</f>
        <v>1.8749999999999999E-2</v>
      </c>
      <c r="G19" s="28" t="s">
        <v>20</v>
      </c>
      <c r="H19" s="23">
        <f>MOD(H18+TIME(0,3,0),1)</f>
        <v>3.2638888888888891E-2</v>
      </c>
      <c r="I19" s="23">
        <f>MOD(I18+TIME(0,3,0),1)</f>
        <v>3.888888888888889E-2</v>
      </c>
      <c r="J19" s="28" t="s">
        <v>20</v>
      </c>
      <c r="K19" s="23">
        <f>MOD(K18+TIME(0,3,0),1)</f>
        <v>6.3194444444444442E-2</v>
      </c>
      <c r="L19" s="28" t="s">
        <v>20</v>
      </c>
      <c r="M19" s="23">
        <f>MOD(M18+TIME(0,3,0),1)</f>
        <v>0.10902777777777779</v>
      </c>
      <c r="N19" s="42"/>
      <c r="O19" s="10"/>
    </row>
    <row r="20" spans="1:15" ht="13" x14ac:dyDescent="0.25">
      <c r="A20" s="39" t="s">
        <v>7</v>
      </c>
      <c r="B20" s="23">
        <f>MOD(B22-TIME(0,7,0),1)</f>
        <v>0.96805555555555567</v>
      </c>
      <c r="C20" s="23">
        <f>MOD(C22-TIME(0,6,0),1)</f>
        <v>0.97847222222222219</v>
      </c>
      <c r="D20" s="23">
        <f>MOD(D19+TIME(0,5,0),1)</f>
        <v>0.9951388888888888</v>
      </c>
      <c r="E20" s="23">
        <f>MOD(E19+TIME(0,5,0),1)</f>
        <v>2.083333333333437E-3</v>
      </c>
      <c r="F20" s="23">
        <f>MOD(F19+TIME(0,5,0),1)</f>
        <v>2.222222222222222E-2</v>
      </c>
      <c r="G20" s="32">
        <f>MOD(G14+TIME(0,22,0),1)</f>
        <v>1.1805555555555625E-2</v>
      </c>
      <c r="H20" s="23">
        <f>MOD(H19+TIME(0,5,0),1)</f>
        <v>3.6111111111111115E-2</v>
      </c>
      <c r="I20" s="23">
        <f>MOD(I19+TIME(0,5,0),1)</f>
        <v>4.2361111111111113E-2</v>
      </c>
      <c r="J20" s="32">
        <f>MOD(J14+TIME(0,22,0),1)</f>
        <v>5.2777777777777778E-2</v>
      </c>
      <c r="K20" s="23">
        <f>MOD(K19+TIME(0,5,0),1)</f>
        <v>6.6666666666666666E-2</v>
      </c>
      <c r="L20" s="32">
        <f>MOD(L14+TIME(0,22,0),1)</f>
        <v>0.10069444444444445</v>
      </c>
      <c r="M20" s="23">
        <f>MOD(M19+TIME(0,5,0),1)</f>
        <v>0.11250000000000002</v>
      </c>
      <c r="N20" s="10"/>
      <c r="O20" s="10"/>
    </row>
    <row r="21" spans="1:15" ht="13" x14ac:dyDescent="0.25">
      <c r="A21" s="36" t="s">
        <v>11</v>
      </c>
      <c r="B21" s="24" t="s">
        <v>26</v>
      </c>
      <c r="C21" s="24" t="s">
        <v>64</v>
      </c>
      <c r="D21" s="24" t="s">
        <v>27</v>
      </c>
      <c r="E21" s="24" t="s">
        <v>28</v>
      </c>
      <c r="F21" s="24" t="s">
        <v>70</v>
      </c>
      <c r="G21" s="47" t="s">
        <v>67</v>
      </c>
      <c r="H21" s="18" t="s">
        <v>12</v>
      </c>
      <c r="I21" s="18" t="s">
        <v>12</v>
      </c>
      <c r="J21" s="27" t="s">
        <v>12</v>
      </c>
      <c r="K21" s="18" t="s">
        <v>12</v>
      </c>
      <c r="L21" s="27" t="s">
        <v>12</v>
      </c>
      <c r="M21" s="18" t="s">
        <v>12</v>
      </c>
      <c r="N21" s="7"/>
      <c r="O21" s="7"/>
    </row>
    <row r="22" spans="1:15" ht="13" x14ac:dyDescent="0.25">
      <c r="A22" s="39" t="s">
        <v>29</v>
      </c>
      <c r="B22" s="25">
        <v>0.97291666666666676</v>
      </c>
      <c r="C22" s="25">
        <v>0.98263888888888884</v>
      </c>
      <c r="D22" s="25">
        <v>3.472222222222222E-3</v>
      </c>
      <c r="E22" s="25">
        <v>9.7222222222222224E-3</v>
      </c>
      <c r="F22" s="25">
        <v>2.9166666666666664E-2</v>
      </c>
      <c r="G22" s="33">
        <v>2.4305555555555556E-2</v>
      </c>
      <c r="H22" s="21" t="s">
        <v>15</v>
      </c>
      <c r="I22" s="21" t="s">
        <v>15</v>
      </c>
      <c r="J22" s="30" t="s">
        <v>15</v>
      </c>
      <c r="K22" s="21" t="s">
        <v>15</v>
      </c>
      <c r="L22" s="30" t="s">
        <v>15</v>
      </c>
      <c r="M22" s="21" t="s">
        <v>15</v>
      </c>
      <c r="N22" s="8"/>
      <c r="O22" s="8"/>
    </row>
    <row r="23" spans="1:15" ht="13" x14ac:dyDescent="0.25">
      <c r="A23" s="40" t="s">
        <v>30</v>
      </c>
      <c r="B23" s="26" t="s">
        <v>31</v>
      </c>
      <c r="C23" s="26" t="s">
        <v>31</v>
      </c>
      <c r="D23" s="22" t="s">
        <v>31</v>
      </c>
      <c r="E23" s="22" t="s">
        <v>32</v>
      </c>
      <c r="F23" s="22" t="s">
        <v>68</v>
      </c>
      <c r="G23" s="31" t="s">
        <v>68</v>
      </c>
      <c r="H23" s="44"/>
      <c r="I23" s="22"/>
      <c r="J23" s="31"/>
      <c r="K23" s="22"/>
      <c r="L23" s="31"/>
      <c r="M23" s="22"/>
      <c r="N23" s="13"/>
      <c r="O23" s="13"/>
    </row>
    <row r="24" spans="1: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5" ht="15.5" x14ac:dyDescent="0.35">
      <c r="A25" s="1" t="s">
        <v>3</v>
      </c>
      <c r="B25" s="2" t="s">
        <v>33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5" ht="15.5" x14ac:dyDescent="0.35">
      <c r="A26" s="3"/>
      <c r="B26" s="49" t="s">
        <v>34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5.5" x14ac:dyDescent="0.35">
      <c r="A27" s="3"/>
      <c r="B27" s="50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15.65" customHeight="1" x14ac:dyDescent="0.35">
      <c r="A28" s="1" t="s">
        <v>6</v>
      </c>
      <c r="B28" s="49" t="s">
        <v>19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3" x14ac:dyDescent="0.25">
      <c r="A29" s="36" t="s">
        <v>0</v>
      </c>
      <c r="B29" s="27" t="s">
        <v>9</v>
      </c>
      <c r="C29" s="18" t="s">
        <v>8</v>
      </c>
      <c r="D29" s="27" t="s">
        <v>9</v>
      </c>
      <c r="E29" s="18" t="s">
        <v>8</v>
      </c>
      <c r="F29" s="18" t="s">
        <v>8</v>
      </c>
      <c r="G29" s="27" t="s">
        <v>9</v>
      </c>
      <c r="H29" s="18" t="s">
        <v>8</v>
      </c>
      <c r="I29" s="27" t="s">
        <v>9</v>
      </c>
      <c r="J29" s="18" t="s">
        <v>8</v>
      </c>
      <c r="K29" s="18" t="s">
        <v>8</v>
      </c>
      <c r="L29" s="27" t="s">
        <v>9</v>
      </c>
      <c r="M29" s="18" t="s">
        <v>8</v>
      </c>
      <c r="N29" s="27" t="s">
        <v>9</v>
      </c>
      <c r="O29" s="18" t="s">
        <v>8</v>
      </c>
    </row>
    <row r="30" spans="1:15" x14ac:dyDescent="0.25">
      <c r="A30" s="37" t="s">
        <v>1</v>
      </c>
      <c r="B30" s="28" t="s">
        <v>10</v>
      </c>
      <c r="C30" s="19" t="s">
        <v>10</v>
      </c>
      <c r="D30" s="28" t="s">
        <v>10</v>
      </c>
      <c r="E30" s="19" t="s">
        <v>10</v>
      </c>
      <c r="F30" s="19" t="s">
        <v>10</v>
      </c>
      <c r="G30" s="28" t="s">
        <v>10</v>
      </c>
      <c r="H30" s="19" t="s">
        <v>10</v>
      </c>
      <c r="I30" s="28" t="s">
        <v>10</v>
      </c>
      <c r="J30" s="19" t="s">
        <v>10</v>
      </c>
      <c r="K30" s="19" t="s">
        <v>10</v>
      </c>
      <c r="L30" s="28" t="s">
        <v>10</v>
      </c>
      <c r="M30" s="19" t="s">
        <v>10</v>
      </c>
      <c r="N30" s="28" t="s">
        <v>10</v>
      </c>
      <c r="O30" s="19" t="s">
        <v>10</v>
      </c>
    </row>
    <row r="31" spans="1:15" x14ac:dyDescent="0.25">
      <c r="A31" s="38" t="s">
        <v>2</v>
      </c>
      <c r="B31" s="29">
        <v>1</v>
      </c>
      <c r="C31" s="20">
        <v>1</v>
      </c>
      <c r="D31" s="29">
        <v>1</v>
      </c>
      <c r="E31" s="20">
        <v>1</v>
      </c>
      <c r="F31" s="20">
        <v>1</v>
      </c>
      <c r="G31" s="29">
        <v>1</v>
      </c>
      <c r="H31" s="20">
        <v>1</v>
      </c>
      <c r="I31" s="29">
        <v>1</v>
      </c>
      <c r="J31" s="20">
        <v>1</v>
      </c>
      <c r="K31" s="20">
        <v>1</v>
      </c>
      <c r="L31" s="29">
        <v>1</v>
      </c>
      <c r="M31" s="20">
        <v>1</v>
      </c>
      <c r="N31" s="29">
        <v>1</v>
      </c>
      <c r="O31" s="20">
        <v>1</v>
      </c>
    </row>
    <row r="32" spans="1:15" ht="13" x14ac:dyDescent="0.25">
      <c r="A32" s="36" t="s">
        <v>11</v>
      </c>
      <c r="B32" s="27" t="s">
        <v>35</v>
      </c>
      <c r="C32" s="18" t="s">
        <v>35</v>
      </c>
      <c r="D32" s="27" t="s">
        <v>36</v>
      </c>
      <c r="E32" s="18" t="s">
        <v>36</v>
      </c>
      <c r="F32" s="18" t="s">
        <v>37</v>
      </c>
      <c r="G32" s="27" t="s">
        <v>38</v>
      </c>
      <c r="H32" s="18" t="s">
        <v>38</v>
      </c>
      <c r="I32" s="27" t="s">
        <v>39</v>
      </c>
      <c r="J32" s="18" t="s">
        <v>39</v>
      </c>
      <c r="K32" s="18" t="s">
        <v>40</v>
      </c>
      <c r="L32" s="27" t="s">
        <v>41</v>
      </c>
      <c r="M32" s="18" t="s">
        <v>41</v>
      </c>
      <c r="N32" s="27" t="s">
        <v>42</v>
      </c>
      <c r="O32" s="18" t="s">
        <v>42</v>
      </c>
    </row>
    <row r="33" spans="1:15" ht="13" x14ac:dyDescent="0.25">
      <c r="A33" s="40" t="s">
        <v>18</v>
      </c>
      <c r="B33" s="31">
        <v>0.96111111111111114</v>
      </c>
      <c r="C33" s="22">
        <v>0.96111111111111114</v>
      </c>
      <c r="D33" s="31">
        <v>0.97569444444444453</v>
      </c>
      <c r="E33" s="22">
        <v>0.97569444444444453</v>
      </c>
      <c r="F33" s="22">
        <v>0.9819444444444444</v>
      </c>
      <c r="G33" s="31">
        <v>0.99652777777777779</v>
      </c>
      <c r="H33" s="22">
        <v>0.99652777777777779</v>
      </c>
      <c r="I33" s="31">
        <v>1.4583333333333332E-2</v>
      </c>
      <c r="J33" s="22">
        <v>1.4583333333333332E-2</v>
      </c>
      <c r="K33" s="22">
        <v>2.361111111111111E-2</v>
      </c>
      <c r="L33" s="31">
        <v>3.5416666666666666E-2</v>
      </c>
      <c r="M33" s="22">
        <v>3.5416666666666666E-2</v>
      </c>
      <c r="N33" s="31">
        <v>4.4444444444444446E-2</v>
      </c>
      <c r="O33" s="22">
        <v>4.4444444444444446E-2</v>
      </c>
    </row>
    <row r="34" spans="1:15" ht="13" x14ac:dyDescent="0.25">
      <c r="A34" s="39" t="s">
        <v>7</v>
      </c>
      <c r="B34" s="32">
        <f t="shared" ref="B34" si="0">MOD(B33+TIME(0,5,0),1)</f>
        <v>0.96458333333333335</v>
      </c>
      <c r="C34" s="23">
        <f>MOD(C33+TIME(0,6,0),1)</f>
        <v>0.96527777777777779</v>
      </c>
      <c r="D34" s="32">
        <f t="shared" ref="D34" si="1">MOD(D33+TIME(0,5,0),1)</f>
        <v>0.97916666666666674</v>
      </c>
      <c r="E34" s="23">
        <f>MOD(E33+TIME(0,6,0),1)</f>
        <v>0.97986111111111118</v>
      </c>
      <c r="F34" s="23">
        <f>MOD(F33+TIME(0,6,0),1)</f>
        <v>0.98611111111111105</v>
      </c>
      <c r="G34" s="32">
        <f t="shared" ref="G34" si="2">MOD(G33+TIME(0,5,0),1)</f>
        <v>0</v>
      </c>
      <c r="H34" s="23">
        <f>MOD(H33+TIME(0,7,0),1)</f>
        <v>1.388888888888884E-3</v>
      </c>
      <c r="I34" s="32">
        <f>MOD(I33+TIME(0,5,0),1)</f>
        <v>1.8055555555555554E-2</v>
      </c>
      <c r="J34" s="23">
        <f>MOD(J33+TIME(0,7,0),1)</f>
        <v>1.9444444444444445E-2</v>
      </c>
      <c r="K34" s="23">
        <f>MOD(K33+TIME(0,7,0),1)</f>
        <v>2.8472222222222222E-2</v>
      </c>
      <c r="L34" s="32">
        <f>MOD(L33+TIME(0,5,0),1)</f>
        <v>3.888888888888889E-2</v>
      </c>
      <c r="M34" s="23">
        <f>MOD(M33+TIME(0,5,0),1)</f>
        <v>3.888888888888889E-2</v>
      </c>
      <c r="N34" s="32">
        <f>MOD(N33+TIME(0,5,0),1)</f>
        <v>4.791666666666667E-2</v>
      </c>
      <c r="O34" s="23">
        <f>MOD(O33+TIME(0,7,0),1)</f>
        <v>4.9305555555555561E-2</v>
      </c>
    </row>
    <row r="35" spans="1:15" ht="13.75" customHeight="1" x14ac:dyDescent="0.25">
      <c r="A35" s="37" t="s">
        <v>25</v>
      </c>
      <c r="B35" s="28" t="s">
        <v>20</v>
      </c>
      <c r="C35" s="23">
        <f>MOD(C34+TIME(0,4,0),1)</f>
        <v>0.96805555555555556</v>
      </c>
      <c r="D35" s="28" t="s">
        <v>20</v>
      </c>
      <c r="E35" s="23">
        <f>MOD(E34+TIME(0,4,0),1)</f>
        <v>0.98263888888888895</v>
      </c>
      <c r="F35" s="23">
        <f>MOD(F34+TIME(0,4,0),1)</f>
        <v>0.98888888888888882</v>
      </c>
      <c r="G35" s="28" t="s">
        <v>20</v>
      </c>
      <c r="H35" s="23">
        <f>MOD(H34+TIME(0,4,0),1)</f>
        <v>4.1666666666666623E-3</v>
      </c>
      <c r="I35" s="28" t="s">
        <v>20</v>
      </c>
      <c r="J35" s="23">
        <f>MOD(J34+TIME(0,4,0),1)</f>
        <v>2.2222222222222223E-2</v>
      </c>
      <c r="K35" s="23">
        <f>MOD(K34+TIME(0,4,0),1)</f>
        <v>3.125E-2</v>
      </c>
      <c r="L35" s="28" t="s">
        <v>20</v>
      </c>
      <c r="M35" s="23">
        <f>MOD(M34+TIME(0,4,0),1)</f>
        <v>4.1666666666666664E-2</v>
      </c>
      <c r="N35" s="28" t="s">
        <v>20</v>
      </c>
      <c r="O35" s="23">
        <f>MOD(O34+TIME(0,4,0),1)</f>
        <v>5.2083333333333336E-2</v>
      </c>
    </row>
    <row r="36" spans="1:15" ht="13.75" customHeight="1" x14ac:dyDescent="0.25">
      <c r="A36" s="37" t="s">
        <v>24</v>
      </c>
      <c r="B36" s="28" t="s">
        <v>20</v>
      </c>
      <c r="C36" s="23">
        <f>MOD(C35+TIME(0,3,0),1)</f>
        <v>0.97013888888888888</v>
      </c>
      <c r="D36" s="28" t="s">
        <v>20</v>
      </c>
      <c r="E36" s="23">
        <f>MOD(E35+TIME(0,3,0),1)</f>
        <v>0.98472222222222228</v>
      </c>
      <c r="F36" s="23">
        <f>MOD(F35+TIME(0,3,0),1)</f>
        <v>0.99097222222222214</v>
      </c>
      <c r="G36" s="28" t="s">
        <v>20</v>
      </c>
      <c r="H36" s="23">
        <f>MOD(H35+TIME(0,3,0),1)</f>
        <v>6.2499999999999951E-3</v>
      </c>
      <c r="I36" s="28" t="s">
        <v>20</v>
      </c>
      <c r="J36" s="23">
        <f>MOD(J35+TIME(0,3,0),1)</f>
        <v>2.4305555555555556E-2</v>
      </c>
      <c r="K36" s="23">
        <f>MOD(K35+TIME(0,3,0),1)</f>
        <v>3.3333333333333333E-2</v>
      </c>
      <c r="L36" s="28" t="s">
        <v>20</v>
      </c>
      <c r="M36" s="23">
        <f>MOD(M35+TIME(0,3,0),1)</f>
        <v>4.3749999999999997E-2</v>
      </c>
      <c r="N36" s="28" t="s">
        <v>20</v>
      </c>
      <c r="O36" s="23">
        <f>MOD(O35+TIME(0,3,0),1)</f>
        <v>5.4166666666666669E-2</v>
      </c>
    </row>
    <row r="37" spans="1:15" ht="13.75" customHeight="1" x14ac:dyDescent="0.25">
      <c r="A37" s="37" t="s">
        <v>23</v>
      </c>
      <c r="B37" s="32" t="s">
        <v>20</v>
      </c>
      <c r="C37" s="23">
        <f>MOD(C36+TIME(0,5,0),1)</f>
        <v>0.97361111111111109</v>
      </c>
      <c r="D37" s="32" t="s">
        <v>20</v>
      </c>
      <c r="E37" s="23">
        <f>MOD(E36+TIME(0,5,0),1)</f>
        <v>0.98819444444444449</v>
      </c>
      <c r="F37" s="23">
        <f>MOD(F36+TIME(0,5,0),1)</f>
        <v>0.99444444444444435</v>
      </c>
      <c r="G37" s="32" t="s">
        <v>20</v>
      </c>
      <c r="H37" s="23">
        <f>MOD(H36+TIME(0,5,0),1)</f>
        <v>9.7222222222222172E-3</v>
      </c>
      <c r="I37" s="32" t="s">
        <v>20</v>
      </c>
      <c r="J37" s="23">
        <f>MOD(J36+TIME(0,5,0),1)</f>
        <v>2.7777777777777776E-2</v>
      </c>
      <c r="K37" s="23">
        <f>MOD(K36+TIME(0,5,0),1)</f>
        <v>3.6805555555555557E-2</v>
      </c>
      <c r="L37" s="32" t="s">
        <v>20</v>
      </c>
      <c r="M37" s="23">
        <f>MOD(M36+TIME(0,5,0),1)</f>
        <v>4.7222222222222221E-2</v>
      </c>
      <c r="N37" s="32" t="s">
        <v>20</v>
      </c>
      <c r="O37" s="23">
        <f>MOD(O36+TIME(0,5,0),1)</f>
        <v>5.7638888888888892E-2</v>
      </c>
    </row>
    <row r="38" spans="1:15" x14ac:dyDescent="0.25">
      <c r="A38" s="37" t="s">
        <v>22</v>
      </c>
      <c r="B38" s="28" t="s">
        <v>20</v>
      </c>
      <c r="C38" s="23">
        <f>MOD(C37+TIME(0,20,0),1)</f>
        <v>0.98749999999999993</v>
      </c>
      <c r="D38" s="28" t="s">
        <v>20</v>
      </c>
      <c r="E38" s="23">
        <f>MOD(E37+TIME(0,20,0),1)</f>
        <v>2.083333333333437E-3</v>
      </c>
      <c r="F38" s="23">
        <f>MOD(F37+TIME(0,20,0),1)</f>
        <v>8.3333333333333037E-3</v>
      </c>
      <c r="G38" s="28" t="s">
        <v>20</v>
      </c>
      <c r="H38" s="23">
        <f>MOD(H37+TIME(0,20,0),1)</f>
        <v>2.3611111111111104E-2</v>
      </c>
      <c r="I38" s="28" t="s">
        <v>20</v>
      </c>
      <c r="J38" s="23">
        <f>MOD(J37+TIME(0,20,0),1)</f>
        <v>4.1666666666666664E-2</v>
      </c>
      <c r="K38" s="23">
        <f>MOD(K37+TIME(0,20,0),1)</f>
        <v>5.0694444444444445E-2</v>
      </c>
      <c r="L38" s="28" t="s">
        <v>20</v>
      </c>
      <c r="M38" s="23">
        <f>MOD(M37+TIME(0,20,0),1)</f>
        <v>6.1111111111111109E-2</v>
      </c>
      <c r="N38" s="28" t="s">
        <v>20</v>
      </c>
      <c r="O38" s="23">
        <f>MOD(O37+TIME(0,20,0),1)</f>
        <v>7.1527777777777773E-2</v>
      </c>
    </row>
    <row r="39" spans="1:15" x14ac:dyDescent="0.25">
      <c r="A39" s="37" t="s">
        <v>21</v>
      </c>
      <c r="B39" s="28" t="s">
        <v>20</v>
      </c>
      <c r="C39" s="23">
        <f>MOD(C38+TIME(0,3,0),1)</f>
        <v>0.98958333333333326</v>
      </c>
      <c r="D39" s="28" t="s">
        <v>20</v>
      </c>
      <c r="E39" s="23">
        <f>MOD(E38+TIME(0,3,0),1)</f>
        <v>4.1666666666667698E-3</v>
      </c>
      <c r="F39" s="23">
        <f>MOD(F38+TIME(0,3,0),1)</f>
        <v>1.0416666666666637E-2</v>
      </c>
      <c r="G39" s="28" t="s">
        <v>20</v>
      </c>
      <c r="H39" s="23">
        <f>MOD(H38+TIME(0,3,0),1)</f>
        <v>2.5694444444444436E-2</v>
      </c>
      <c r="I39" s="28" t="s">
        <v>20</v>
      </c>
      <c r="J39" s="23">
        <f>MOD(J38+TIME(0,3,0),1)</f>
        <v>4.3749999999999997E-2</v>
      </c>
      <c r="K39" s="23">
        <f>MOD(K38+TIME(0,3,0),1)</f>
        <v>5.2777777777777778E-2</v>
      </c>
      <c r="L39" s="28" t="s">
        <v>20</v>
      </c>
      <c r="M39" s="23">
        <f>MOD(M38+TIME(0,3,0),1)</f>
        <v>6.3194444444444442E-2</v>
      </c>
      <c r="N39" s="28" t="s">
        <v>20</v>
      </c>
      <c r="O39" s="23">
        <f>MOD(O38+TIME(0,3,0),1)</f>
        <v>7.3611111111111113E-2</v>
      </c>
    </row>
    <row r="40" spans="1:15" ht="13" x14ac:dyDescent="0.25">
      <c r="A40" s="39" t="s">
        <v>19</v>
      </c>
      <c r="B40" s="32">
        <f>MOD(B34+TIME(0,22,0),1)</f>
        <v>0.97986111111111107</v>
      </c>
      <c r="C40" s="23">
        <f>MOD(C39+TIME(0,5,0),1)</f>
        <v>0.99305555555555547</v>
      </c>
      <c r="D40" s="32">
        <f>MOD(D34+TIME(0,22,0),1)</f>
        <v>0.99444444444444446</v>
      </c>
      <c r="E40" s="23">
        <f>MOD(E39+TIME(0,5,0),1)</f>
        <v>7.6388888888889919E-3</v>
      </c>
      <c r="F40" s="23">
        <f>MOD(F39+TIME(0,5,0),1)</f>
        <v>1.3888888888888859E-2</v>
      </c>
      <c r="G40" s="32">
        <f>MOD(G34+TIME(0,22,0),1)</f>
        <v>1.5277777777777777E-2</v>
      </c>
      <c r="H40" s="23">
        <f>MOD(H39+TIME(0,5,0),1)</f>
        <v>2.916666666666666E-2</v>
      </c>
      <c r="I40" s="32">
        <f>MOD(I34+TIME(0,22,0),1)</f>
        <v>3.3333333333333333E-2</v>
      </c>
      <c r="J40" s="23">
        <f>MOD(J39+TIME(0,5,0),1)</f>
        <v>4.7222222222222221E-2</v>
      </c>
      <c r="K40" s="23">
        <f>MOD(K39+TIME(0,5,0),1)</f>
        <v>5.6250000000000001E-2</v>
      </c>
      <c r="L40" s="32">
        <f>MOD(L34+TIME(0,22,0),1)</f>
        <v>5.4166666666666669E-2</v>
      </c>
      <c r="M40" s="23">
        <f>MOD(M39+TIME(0,5,0),1)</f>
        <v>6.6666666666666666E-2</v>
      </c>
      <c r="N40" s="32">
        <f>MOD(N34+TIME(0,22,0),1)</f>
        <v>6.3194444444444442E-2</v>
      </c>
      <c r="O40" s="23">
        <f>MOD(O39+TIME(0,5,0),1)</f>
        <v>7.7083333333333337E-2</v>
      </c>
    </row>
    <row r="41" spans="1:15" ht="13" x14ac:dyDescent="0.25">
      <c r="A41" s="36" t="s">
        <v>11</v>
      </c>
      <c r="B41" s="47" t="s">
        <v>55</v>
      </c>
      <c r="C41" s="24" t="s">
        <v>56</v>
      </c>
      <c r="D41" s="47" t="s">
        <v>56</v>
      </c>
      <c r="E41" s="24"/>
      <c r="F41" s="18" t="s">
        <v>58</v>
      </c>
      <c r="G41" s="27" t="s">
        <v>58</v>
      </c>
      <c r="H41" s="18"/>
      <c r="I41" s="27" t="s">
        <v>60</v>
      </c>
      <c r="J41" s="18"/>
      <c r="K41" s="18"/>
      <c r="L41" s="27"/>
      <c r="M41" s="18" t="s">
        <v>61</v>
      </c>
      <c r="N41" s="27" t="s">
        <v>61</v>
      </c>
      <c r="O41" s="18" t="s">
        <v>52</v>
      </c>
    </row>
    <row r="42" spans="1:15" ht="13" x14ac:dyDescent="0.25">
      <c r="A42" s="39" t="s">
        <v>45</v>
      </c>
      <c r="B42" s="33">
        <v>0.98472222222222217</v>
      </c>
      <c r="C42" s="25">
        <v>5.5555555555555558E-3</v>
      </c>
      <c r="D42" s="33">
        <v>5.5555555555555558E-3</v>
      </c>
      <c r="E42" s="25"/>
      <c r="F42" s="25">
        <v>0.52638888888888891</v>
      </c>
      <c r="G42" s="33">
        <v>0.52638888888888891</v>
      </c>
      <c r="H42" s="21"/>
      <c r="I42" s="33">
        <v>4.7222222222222221E-2</v>
      </c>
      <c r="J42" s="25"/>
      <c r="K42" s="25"/>
      <c r="L42" s="33"/>
      <c r="M42" s="25">
        <v>7.013888888888889E-2</v>
      </c>
      <c r="N42" s="33">
        <v>7.013888888888889E-2</v>
      </c>
      <c r="O42" s="25">
        <v>8.7500000000000008E-2</v>
      </c>
    </row>
    <row r="43" spans="1:15" ht="13" x14ac:dyDescent="0.25">
      <c r="A43" s="39" t="s">
        <v>11</v>
      </c>
      <c r="B43" s="33" t="s">
        <v>47</v>
      </c>
      <c r="C43" s="25"/>
      <c r="D43" s="33"/>
      <c r="E43" s="25" t="s">
        <v>57</v>
      </c>
      <c r="F43" s="25" t="s">
        <v>57</v>
      </c>
      <c r="G43" s="33"/>
      <c r="H43" s="25" t="s">
        <v>59</v>
      </c>
      <c r="I43" s="30" t="s">
        <v>44</v>
      </c>
      <c r="J43" s="21" t="s">
        <v>44</v>
      </c>
      <c r="K43" s="21"/>
      <c r="L43" s="30"/>
      <c r="M43" s="21" t="s">
        <v>62</v>
      </c>
      <c r="N43" s="30" t="s">
        <v>62</v>
      </c>
      <c r="O43" s="21"/>
    </row>
    <row r="44" spans="1:15" ht="13" x14ac:dyDescent="0.25">
      <c r="A44" s="41" t="s">
        <v>46</v>
      </c>
      <c r="B44" s="34">
        <v>0.99236111111111114</v>
      </c>
      <c r="C44" s="35"/>
      <c r="D44" s="34"/>
      <c r="E44" s="35">
        <v>1.6666666666666666E-2</v>
      </c>
      <c r="F44" s="35">
        <v>1.6666666666666666E-2</v>
      </c>
      <c r="G44" s="34"/>
      <c r="H44" s="35">
        <v>3.4722222222222224E-2</v>
      </c>
      <c r="I44" s="34">
        <v>5.4166666666666669E-2</v>
      </c>
      <c r="J44" s="35">
        <v>5.4166666666666669E-2</v>
      </c>
      <c r="K44" s="35"/>
      <c r="L44" s="34"/>
      <c r="M44" s="35">
        <v>7.6388888888888895E-2</v>
      </c>
      <c r="N44" s="34">
        <v>7.6388888888888895E-2</v>
      </c>
      <c r="O44" s="35"/>
    </row>
    <row r="45" spans="1:15" x14ac:dyDescent="0.25">
      <c r="B45" s="48"/>
      <c r="C45" s="48"/>
      <c r="D45" s="48"/>
    </row>
    <row r="46" spans="1:15" ht="13" x14ac:dyDescent="0.25">
      <c r="A46" s="36" t="s">
        <v>0</v>
      </c>
      <c r="B46" s="18" t="s">
        <v>8</v>
      </c>
      <c r="C46" s="27" t="s">
        <v>9</v>
      </c>
      <c r="D46" s="18" t="s">
        <v>8</v>
      </c>
      <c r="E46" s="4"/>
      <c r="F46" s="4"/>
      <c r="G46" s="4"/>
      <c r="H46" s="4"/>
      <c r="I46" s="4"/>
      <c r="J46" s="4"/>
      <c r="K46" s="4"/>
      <c r="L46" s="4"/>
      <c r="M46" s="4"/>
    </row>
    <row r="47" spans="1:15" x14ac:dyDescent="0.25">
      <c r="A47" s="37" t="s">
        <v>1</v>
      </c>
      <c r="B47" s="19" t="s">
        <v>10</v>
      </c>
      <c r="C47" s="28" t="s">
        <v>10</v>
      </c>
      <c r="D47" s="19" t="s">
        <v>10</v>
      </c>
      <c r="E47" s="5"/>
      <c r="F47" s="5"/>
      <c r="G47" s="5"/>
      <c r="H47" s="5"/>
      <c r="I47" s="5"/>
      <c r="J47" s="5"/>
      <c r="K47" s="5"/>
      <c r="L47" s="5"/>
      <c r="M47" s="5"/>
    </row>
    <row r="48" spans="1:15" x14ac:dyDescent="0.25">
      <c r="A48" s="38" t="s">
        <v>2</v>
      </c>
      <c r="B48" s="20">
        <v>1</v>
      </c>
      <c r="C48" s="29">
        <v>1</v>
      </c>
      <c r="D48" s="20">
        <v>1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ht="13" x14ac:dyDescent="0.25">
      <c r="A49" s="36" t="s">
        <v>11</v>
      </c>
      <c r="B49" s="18"/>
      <c r="C49" s="27" t="s">
        <v>43</v>
      </c>
      <c r="D49" s="18" t="s">
        <v>43</v>
      </c>
      <c r="E49" s="7"/>
      <c r="F49" s="7"/>
      <c r="G49" s="7"/>
      <c r="H49" s="7"/>
      <c r="I49" s="7"/>
      <c r="J49" s="7"/>
      <c r="K49" s="7"/>
      <c r="L49" s="7"/>
      <c r="M49" s="7"/>
    </row>
    <row r="50" spans="1:13" ht="13" x14ac:dyDescent="0.25">
      <c r="A50" s="40" t="s">
        <v>18</v>
      </c>
      <c r="B50" s="22"/>
      <c r="C50" s="31">
        <v>5.8333333333333327E-2</v>
      </c>
      <c r="D50" s="22">
        <v>5.8333333333333327E-2</v>
      </c>
      <c r="E50" s="9"/>
      <c r="F50" s="9"/>
      <c r="G50" s="9"/>
      <c r="H50" s="9"/>
      <c r="I50" s="9"/>
      <c r="J50" s="9"/>
      <c r="K50" s="9"/>
      <c r="L50" s="9"/>
      <c r="M50" s="9"/>
    </row>
    <row r="51" spans="1:13" ht="13" x14ac:dyDescent="0.25">
      <c r="A51" s="39" t="s">
        <v>7</v>
      </c>
      <c r="B51" s="23">
        <v>5.6250000000000001E-2</v>
      </c>
      <c r="C51" s="32">
        <f>MOD(C50+TIME(0,5,0),1)</f>
        <v>6.1805555555555551E-2</v>
      </c>
      <c r="D51" s="23">
        <f>MOD(D50+TIME(0,6,0),1)</f>
        <v>6.2499999999999993E-2</v>
      </c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37" t="s">
        <v>25</v>
      </c>
      <c r="B52" s="23">
        <f>MOD(B51+TIME(0,4,0),1)</f>
        <v>5.9027777777777776E-2</v>
      </c>
      <c r="C52" s="28" t="s">
        <v>20</v>
      </c>
      <c r="D52" s="23">
        <f>MOD(D51+TIME(0,4,0),1)</f>
        <v>6.5277777777777768E-2</v>
      </c>
      <c r="E52" s="5"/>
      <c r="F52" s="11"/>
      <c r="G52" s="5"/>
      <c r="H52" s="11"/>
      <c r="I52" s="5"/>
      <c r="J52" s="11"/>
      <c r="K52" s="5"/>
      <c r="L52" s="11"/>
      <c r="M52" s="11"/>
    </row>
    <row r="53" spans="1:13" x14ac:dyDescent="0.25">
      <c r="A53" s="37" t="s">
        <v>24</v>
      </c>
      <c r="B53" s="23">
        <f>MOD(B52+TIME(0,3,0),1)</f>
        <v>6.1111111111111109E-2</v>
      </c>
      <c r="C53" s="28" t="s">
        <v>20</v>
      </c>
      <c r="D53" s="23">
        <f>MOD(D52+TIME(0,3,0),1)</f>
        <v>6.7361111111111108E-2</v>
      </c>
      <c r="E53" s="5"/>
      <c r="F53" s="11"/>
      <c r="G53" s="5"/>
      <c r="H53" s="11"/>
      <c r="I53" s="5"/>
      <c r="J53" s="11"/>
      <c r="K53" s="5"/>
      <c r="L53" s="11"/>
      <c r="M53" s="11"/>
    </row>
    <row r="54" spans="1:13" x14ac:dyDescent="0.25">
      <c r="A54" s="37" t="s">
        <v>23</v>
      </c>
      <c r="B54" s="23">
        <f>MOD(B53+TIME(0,5,0),1)</f>
        <v>6.4583333333333326E-2</v>
      </c>
      <c r="C54" s="32" t="s">
        <v>20</v>
      </c>
      <c r="D54" s="23">
        <f>MOD(D53+TIME(0,5,0),1)</f>
        <v>7.0833333333333331E-2</v>
      </c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5">
      <c r="A55" s="37" t="s">
        <v>22</v>
      </c>
      <c r="B55" s="23">
        <f>MOD(B54+TIME(0,20,0),1)</f>
        <v>7.8472222222222221E-2</v>
      </c>
      <c r="C55" s="28" t="s">
        <v>20</v>
      </c>
      <c r="D55" s="23">
        <f>MOD(D54+TIME(0,20,0),1)</f>
        <v>8.4722222222222227E-2</v>
      </c>
      <c r="E55" s="5"/>
      <c r="F55" s="11"/>
      <c r="G55" s="5"/>
      <c r="H55" s="11"/>
      <c r="I55" s="5"/>
      <c r="J55" s="11"/>
      <c r="K55" s="5"/>
      <c r="L55" s="11"/>
      <c r="M55" s="11"/>
    </row>
    <row r="56" spans="1:13" x14ac:dyDescent="0.25">
      <c r="A56" s="37" t="s">
        <v>21</v>
      </c>
      <c r="B56" s="23">
        <f>MOD(B55+TIME(0,3,0),1)</f>
        <v>8.0555555555555561E-2</v>
      </c>
      <c r="C56" s="28" t="s">
        <v>20</v>
      </c>
      <c r="D56" s="23">
        <f>MOD(D55+TIME(0,3,0),1)</f>
        <v>8.6805555555555566E-2</v>
      </c>
      <c r="E56" s="5"/>
      <c r="F56" s="11"/>
      <c r="G56" s="5"/>
      <c r="H56" s="11"/>
      <c r="I56" s="5"/>
      <c r="J56" s="11"/>
      <c r="K56" s="5"/>
      <c r="L56" s="11"/>
      <c r="M56" s="11"/>
    </row>
    <row r="57" spans="1:13" ht="13" x14ac:dyDescent="0.25">
      <c r="A57" s="39" t="s">
        <v>19</v>
      </c>
      <c r="B57" s="23">
        <f>MOD(B56+TIME(0,5,0),1)</f>
        <v>8.4027777777777785E-2</v>
      </c>
      <c r="C57" s="32">
        <f>MOD(C51+TIME(0,22,0),1)</f>
        <v>7.7083333333333323E-2</v>
      </c>
      <c r="D57" s="23">
        <f>MOD(D56+TIME(0,5,0),1)</f>
        <v>9.027777777777779E-2</v>
      </c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3" x14ac:dyDescent="0.25">
      <c r="A58" s="36" t="s">
        <v>11</v>
      </c>
      <c r="B58" s="18" t="s">
        <v>52</v>
      </c>
      <c r="C58" s="27" t="s">
        <v>52</v>
      </c>
      <c r="D58" s="18" t="s">
        <v>63</v>
      </c>
      <c r="E58" s="7"/>
      <c r="F58" s="7"/>
      <c r="G58" s="7"/>
      <c r="H58" s="7"/>
      <c r="I58" s="7"/>
      <c r="J58" s="7"/>
      <c r="K58" s="7"/>
      <c r="L58" s="7"/>
      <c r="M58" s="7"/>
    </row>
    <row r="59" spans="1:13" ht="13" x14ac:dyDescent="0.25">
      <c r="A59" s="39" t="s">
        <v>45</v>
      </c>
      <c r="B59" s="25">
        <v>8.7500000000000008E-2</v>
      </c>
      <c r="C59" s="33">
        <v>8.7500000000000008E-2</v>
      </c>
      <c r="D59" s="25">
        <v>9.375E-2</v>
      </c>
      <c r="E59" s="12"/>
      <c r="F59" s="8"/>
      <c r="G59" s="12"/>
      <c r="H59" s="8"/>
      <c r="I59" s="12"/>
      <c r="J59" s="12"/>
      <c r="K59" s="12"/>
      <c r="L59" s="12"/>
      <c r="M59" s="12"/>
    </row>
    <row r="60" spans="1:13" ht="13" x14ac:dyDescent="0.25">
      <c r="A60" s="39" t="s">
        <v>11</v>
      </c>
      <c r="B60" s="21"/>
      <c r="C60" s="30"/>
      <c r="D60" s="21"/>
      <c r="E60" s="12"/>
      <c r="F60" s="12"/>
      <c r="G60" s="12"/>
      <c r="H60" s="12"/>
      <c r="I60" s="12"/>
      <c r="J60" s="8"/>
      <c r="K60" s="8"/>
      <c r="L60" s="8"/>
      <c r="M60" s="8"/>
    </row>
    <row r="61" spans="1:13" ht="13" x14ac:dyDescent="0.25">
      <c r="A61" s="41" t="s">
        <v>46</v>
      </c>
      <c r="B61" s="35"/>
      <c r="C61" s="34"/>
      <c r="D61" s="35"/>
      <c r="E61" s="15"/>
      <c r="F61" s="15"/>
      <c r="G61" s="15"/>
      <c r="H61" s="15"/>
      <c r="I61" s="15"/>
      <c r="J61" s="15"/>
      <c r="K61" s="15"/>
      <c r="L61" s="15"/>
      <c r="M61" s="15"/>
    </row>
  </sheetData>
  <mergeCells count="2">
    <mergeCell ref="A1:O1"/>
    <mergeCell ref="A2:O2"/>
  </mergeCells>
  <phoneticPr fontId="1" type="noConversion"/>
  <printOptions horizontalCentered="1"/>
  <pageMargins left="0.59055118110236227" right="0.23622047244094491" top="0.31496062992125984" bottom="0.19685039370078741" header="0.15748031496062992" footer="0.15748031496062992"/>
  <pageSetup paperSize="9" scale="64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62" max="15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2020-08-20T03:12:51Z</cp:lastPrinted>
  <dcterms:created xsi:type="dcterms:W3CDTF">2002-03-04T02:55:16Z</dcterms:created>
  <dcterms:modified xsi:type="dcterms:W3CDTF">2020-08-20T03:39:50Z</dcterms:modified>
</cp:coreProperties>
</file>