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240" windowWidth="13995" windowHeight="11760"/>
  </bookViews>
  <sheets>
    <sheet name="TRAIN REPLACEMENT TIMETABLE" sheetId="3" r:id="rId1"/>
    <sheet name="Weekend 1-2 Feb" sheetId="4" r:id="rId2"/>
  </sheets>
  <definedNames>
    <definedName name="_xlnm.Print_Area" localSheetId="0">'TRAIN REPLACEMENT TIMETABLE'!$A$1:$P$53</definedName>
    <definedName name="_xlnm.Print_Titles" localSheetId="0">'TRAIN REPLACEMENT TIMETABLE'!$1:$2</definedName>
  </definedNames>
  <calcPr calcId="145621"/>
</workbook>
</file>

<file path=xl/calcChain.xml><?xml version="1.0" encoding="utf-8"?>
<calcChain xmlns="http://schemas.openxmlformats.org/spreadsheetml/2006/main">
  <c r="F43" i="4" l="1"/>
  <c r="F42" i="4" s="1"/>
  <c r="F41" i="4" s="1"/>
  <c r="F40" i="4" s="1"/>
  <c r="F39" i="4" s="1"/>
  <c r="F38" i="4" s="1"/>
  <c r="F37" i="4" s="1"/>
  <c r="E43" i="4"/>
  <c r="D43" i="4"/>
  <c r="C43" i="4"/>
  <c r="C42" i="4" s="1"/>
  <c r="C41" i="4" s="1"/>
  <c r="C40" i="4" s="1"/>
  <c r="C39" i="4" s="1"/>
  <c r="C38" i="4" s="1"/>
  <c r="C37" i="4" s="1"/>
  <c r="B43" i="4"/>
  <c r="B42" i="4" s="1"/>
  <c r="B41" i="4" s="1"/>
  <c r="B40" i="4" s="1"/>
  <c r="B39" i="4" s="1"/>
  <c r="B38" i="4" s="1"/>
  <c r="B37" i="4" s="1"/>
  <c r="E42" i="4"/>
  <c r="D42" i="4"/>
  <c r="D41" i="4" s="1"/>
  <c r="D40" i="4" s="1"/>
  <c r="D39" i="4" s="1"/>
  <c r="D38" i="4" s="1"/>
  <c r="D37" i="4" s="1"/>
  <c r="E41" i="4"/>
  <c r="E40" i="4" s="1"/>
  <c r="E39" i="4" s="1"/>
  <c r="E38" i="4" s="1"/>
  <c r="E37" i="4" s="1"/>
  <c r="I17" i="4"/>
  <c r="I18" i="4" s="1"/>
  <c r="I19" i="4" s="1"/>
  <c r="I20" i="4" s="1"/>
  <c r="I21" i="4" s="1"/>
  <c r="I22" i="4" s="1"/>
  <c r="I23" i="4" s="1"/>
  <c r="H17" i="4"/>
  <c r="H18" i="4" s="1"/>
  <c r="H19" i="4" s="1"/>
  <c r="H20" i="4" s="1"/>
  <c r="H21" i="4" s="1"/>
  <c r="H22" i="4" s="1"/>
  <c r="H23" i="4" s="1"/>
  <c r="G17" i="4"/>
  <c r="G18" i="4" s="1"/>
  <c r="G19" i="4" s="1"/>
  <c r="G20" i="4" s="1"/>
  <c r="G21" i="4" s="1"/>
  <c r="G22" i="4" s="1"/>
  <c r="G23" i="4" s="1"/>
  <c r="F17" i="4"/>
  <c r="F18" i="4" s="1"/>
  <c r="F19" i="4" s="1"/>
  <c r="F20" i="4" s="1"/>
  <c r="F21" i="4" s="1"/>
  <c r="F22" i="4" s="1"/>
  <c r="F23" i="4" s="1"/>
  <c r="E17" i="4"/>
  <c r="E18" i="4" s="1"/>
  <c r="E19" i="4" s="1"/>
  <c r="E20" i="4" s="1"/>
  <c r="E21" i="4" s="1"/>
  <c r="E22" i="4" s="1"/>
  <c r="E23" i="4" s="1"/>
  <c r="D17" i="4"/>
  <c r="D18" i="4" s="1"/>
  <c r="D19" i="4" s="1"/>
  <c r="D20" i="4" s="1"/>
  <c r="D21" i="4" s="1"/>
  <c r="D22" i="4" s="1"/>
  <c r="D23" i="4" s="1"/>
  <c r="C17" i="4"/>
  <c r="C18" i="4" s="1"/>
  <c r="C19" i="4" s="1"/>
  <c r="C20" i="4" s="1"/>
  <c r="C21" i="4" s="1"/>
  <c r="C22" i="4" s="1"/>
  <c r="C23" i="4" s="1"/>
  <c r="B17" i="4"/>
  <c r="B18" i="4" s="1"/>
  <c r="B19" i="4" s="1"/>
  <c r="B20" i="4" s="1"/>
  <c r="B21" i="4" s="1"/>
  <c r="B22" i="4" s="1"/>
  <c r="B23" i="4" s="1"/>
  <c r="B19" i="3" l="1"/>
  <c r="F19" i="3"/>
  <c r="D19" i="3"/>
  <c r="G19" i="3"/>
  <c r="C19" i="3"/>
  <c r="C20" i="3"/>
  <c r="C21" i="3"/>
  <c r="D20" i="3"/>
  <c r="D21" i="3"/>
  <c r="E19" i="3"/>
  <c r="E20" i="3"/>
  <c r="E21" i="3"/>
  <c r="F20" i="3"/>
  <c r="F21" i="3"/>
  <c r="G20" i="3"/>
  <c r="G21" i="3"/>
  <c r="H19" i="3"/>
  <c r="H20" i="3"/>
  <c r="H21" i="3"/>
  <c r="I19" i="3"/>
  <c r="I20" i="3"/>
  <c r="I21" i="3"/>
  <c r="B20" i="3"/>
  <c r="B21" i="3"/>
  <c r="C22" i="3"/>
  <c r="C23" i="3"/>
  <c r="C24" i="3"/>
  <c r="D22" i="3"/>
  <c r="D23" i="3"/>
  <c r="D24" i="3"/>
  <c r="E22" i="3"/>
  <c r="E23" i="3"/>
  <c r="E24" i="3"/>
  <c r="F22" i="3"/>
  <c r="F23" i="3"/>
  <c r="F24" i="3"/>
  <c r="G22" i="3"/>
  <c r="G23" i="3"/>
  <c r="G24" i="3"/>
  <c r="H22" i="3"/>
  <c r="H23" i="3"/>
  <c r="H24" i="3"/>
  <c r="I22" i="3"/>
  <c r="I23" i="3"/>
  <c r="I24" i="3"/>
  <c r="B22" i="3"/>
  <c r="B23" i="3"/>
  <c r="B24" i="3"/>
  <c r="E47" i="3"/>
  <c r="D47" i="3"/>
  <c r="C47" i="3"/>
  <c r="B47" i="3"/>
  <c r="E46" i="3"/>
  <c r="D46" i="3"/>
  <c r="C46" i="3"/>
  <c r="B46" i="3"/>
  <c r="E45" i="3"/>
  <c r="D45" i="3"/>
  <c r="C45" i="3"/>
  <c r="B45" i="3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I25" i="3"/>
  <c r="H25" i="3"/>
  <c r="G25" i="3"/>
  <c r="F25" i="3"/>
  <c r="E25" i="3"/>
  <c r="D25" i="3"/>
  <c r="C25" i="3"/>
  <c r="B25" i="3"/>
</calcChain>
</file>

<file path=xl/sharedStrings.xml><?xml version="1.0" encoding="utf-8"?>
<sst xmlns="http://schemas.openxmlformats.org/spreadsheetml/2006/main" count="204" uniqueCount="58">
  <si>
    <t>Route</t>
  </si>
  <si>
    <t xml:space="preserve">Towards: </t>
  </si>
  <si>
    <t>Vehicle Type</t>
  </si>
  <si>
    <t>Quantity</t>
  </si>
  <si>
    <t>Operating Day (12:00AM - 11:59PM)</t>
  </si>
  <si>
    <t>Train Number</t>
  </si>
  <si>
    <t>Train Arrives</t>
  </si>
  <si>
    <t>Train Departs</t>
  </si>
  <si>
    <t>Richmond</t>
  </si>
  <si>
    <t>Riverstone</t>
  </si>
  <si>
    <t>Vineyard</t>
  </si>
  <si>
    <t>Mulgrave</t>
  </si>
  <si>
    <t>Windsor</t>
  </si>
  <si>
    <t>Clarendon</t>
  </si>
  <si>
    <t>East Richmond</t>
  </si>
  <si>
    <t>RICHMOND</t>
  </si>
  <si>
    <t>132M</t>
  </si>
  <si>
    <t>142K</t>
  </si>
  <si>
    <t>53AM</t>
  </si>
  <si>
    <t>51AK</t>
  </si>
  <si>
    <t>540V</t>
  </si>
  <si>
    <t>552N</t>
  </si>
  <si>
    <t>568T</t>
  </si>
  <si>
    <t>564M</t>
  </si>
  <si>
    <t>564L</t>
  </si>
  <si>
    <t>T1 Western Line
Riverstone to Richmond</t>
  </si>
  <si>
    <t>Weeknight, three (3) nights - Tuesday 28, Wednesday 29 and Thursday 30 January 2020</t>
  </si>
  <si>
    <t>Route 51T1 : Richmond, then all stations to Riverstone and return</t>
  </si>
  <si>
    <t>51T1</t>
  </si>
  <si>
    <t>W/C Bus</t>
  </si>
  <si>
    <t>Tuesday</t>
  </si>
  <si>
    <t>Wednesday</t>
  </si>
  <si>
    <t>Thursday</t>
  </si>
  <si>
    <t>Friday</t>
  </si>
  <si>
    <t>RIVERSTONE</t>
  </si>
  <si>
    <t>751N</t>
  </si>
  <si>
    <t>542L</t>
  </si>
  <si>
    <t>532N</t>
  </si>
  <si>
    <t>Weekend, two (2) nights - Saturday 01 and Sunday 02 January 2020</t>
  </si>
  <si>
    <t>Route 51T1 : Riverstone, then all stations to Richmond and return</t>
  </si>
  <si>
    <t>Saturday</t>
  </si>
  <si>
    <t>Sunday</t>
  </si>
  <si>
    <t>Sun morn</t>
  </si>
  <si>
    <t>Mon morn</t>
  </si>
  <si>
    <t>Train Number (SAT / SUN)</t>
  </si>
  <si>
    <t>556W/552R</t>
  </si>
  <si>
    <t>553V/850W</t>
  </si>
  <si>
    <t>551Y/555U</t>
  </si>
  <si>
    <t>553X/556W</t>
  </si>
  <si>
    <t>556Y/557T</t>
  </si>
  <si>
    <t>550Y/553X</t>
  </si>
  <si>
    <t>552X/555W</t>
  </si>
  <si>
    <t>553Z</t>
  </si>
  <si>
    <t>556X/557S</t>
  </si>
  <si>
    <t>850X/553W</t>
  </si>
  <si>
    <t>551Z/555V</t>
  </si>
  <si>
    <t>553Y/556X</t>
  </si>
  <si>
    <t>556Z/557U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</si>
</sst>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5" fillId="2" borderId="0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/>
    </xf>
    <xf numFmtId="18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right" vertical="center"/>
    </xf>
    <xf numFmtId="18" fontId="6" fillId="2" borderId="4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right" vertical="center"/>
    </xf>
    <xf numFmtId="18" fontId="6" fillId="2" borderId="2" xfId="0" applyNumberFormat="1" applyFont="1" applyFill="1" applyBorder="1" applyAlignment="1">
      <alignment horizontal="center" vertical="center"/>
    </xf>
    <xf numFmtId="18" fontId="6" fillId="0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59F12F"/>
      <color rgb="FF31EF36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  <pageSetUpPr fitToPage="1"/>
  </sheetPr>
  <dimension ref="A1:P49"/>
  <sheetViews>
    <sheetView showGridLines="0" tabSelected="1" view="pageBreakPreview" zoomScale="70" zoomScaleNormal="100" zoomScaleSheetLayoutView="70" workbookViewId="0">
      <selection activeCell="E18" sqref="E18"/>
    </sheetView>
  </sheetViews>
  <sheetFormatPr defaultRowHeight="12.75" x14ac:dyDescent="0.2"/>
  <cols>
    <col min="1" max="1" width="21" customWidth="1"/>
    <col min="2" max="16" width="14.140625" customWidth="1"/>
    <col min="17" max="30" width="11.7109375" customWidth="1"/>
  </cols>
  <sheetData>
    <row r="1" spans="1:16" ht="58.15" customHeight="1" x14ac:dyDescent="0.2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24.6" customHeight="1" x14ac:dyDescent="0.2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5" spans="1:16" ht="15.75" x14ac:dyDescent="0.2">
      <c r="A5" s="26" t="s">
        <v>27</v>
      </c>
      <c r="B5" s="26"/>
      <c r="C5" s="26"/>
      <c r="D5" s="26"/>
      <c r="E5" s="26"/>
      <c r="F5" s="26"/>
      <c r="G5" s="26"/>
    </row>
    <row r="6" spans="1:16" ht="15.75" x14ac:dyDescent="0.2">
      <c r="A6" s="13"/>
      <c r="B6" s="13"/>
      <c r="C6" s="13"/>
      <c r="D6" s="13"/>
      <c r="E6" s="13"/>
      <c r="F6" s="13"/>
      <c r="G6" s="13"/>
    </row>
    <row r="7" spans="1:16" ht="15.75" x14ac:dyDescent="0.2">
      <c r="A7" s="1" t="s">
        <v>1</v>
      </c>
      <c r="B7" s="13" t="s">
        <v>8</v>
      </c>
      <c r="C7" s="13"/>
      <c r="D7" s="13"/>
      <c r="E7" s="13"/>
      <c r="F7" s="13"/>
      <c r="G7" s="13"/>
    </row>
    <row r="9" spans="1:16" ht="15" x14ac:dyDescent="0.2">
      <c r="A9" s="2" t="s">
        <v>0</v>
      </c>
      <c r="B9" s="3" t="s">
        <v>28</v>
      </c>
      <c r="C9" s="3" t="s">
        <v>28</v>
      </c>
      <c r="D9" s="3" t="s">
        <v>28</v>
      </c>
      <c r="E9" s="3" t="s">
        <v>28</v>
      </c>
      <c r="F9" s="3" t="s">
        <v>28</v>
      </c>
      <c r="G9" s="3" t="s">
        <v>28</v>
      </c>
      <c r="H9" s="3" t="s">
        <v>28</v>
      </c>
      <c r="I9" s="3" t="s">
        <v>28</v>
      </c>
      <c r="J9" s="3"/>
      <c r="K9" s="3"/>
      <c r="L9" s="3"/>
      <c r="M9" s="3"/>
      <c r="N9" s="3"/>
      <c r="O9" s="3"/>
      <c r="P9" s="3"/>
    </row>
    <row r="10" spans="1:16" ht="16.5" x14ac:dyDescent="0.2">
      <c r="A10" s="4" t="s">
        <v>2</v>
      </c>
      <c r="B10" s="21" t="s">
        <v>29</v>
      </c>
      <c r="C10" s="21" t="s">
        <v>29</v>
      </c>
      <c r="D10" s="21" t="s">
        <v>29</v>
      </c>
      <c r="E10" s="21" t="s">
        <v>29</v>
      </c>
      <c r="F10" s="21" t="s">
        <v>29</v>
      </c>
      <c r="G10" s="21" t="s">
        <v>29</v>
      </c>
      <c r="H10" s="21" t="s">
        <v>29</v>
      </c>
      <c r="I10" s="21" t="s">
        <v>29</v>
      </c>
      <c r="J10" s="21"/>
      <c r="K10" s="21"/>
      <c r="L10" s="21"/>
      <c r="M10" s="21"/>
      <c r="N10" s="21"/>
      <c r="O10" s="21"/>
      <c r="P10" s="21"/>
    </row>
    <row r="11" spans="1:16" ht="14.25" x14ac:dyDescent="0.2">
      <c r="A11" s="6" t="s">
        <v>3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/>
      <c r="K11" s="7"/>
      <c r="L11" s="7"/>
      <c r="M11" s="7"/>
      <c r="N11" s="7"/>
      <c r="O11" s="7"/>
      <c r="P11" s="7"/>
    </row>
    <row r="12" spans="1:16" ht="14.25" x14ac:dyDescent="0.2">
      <c r="A12" s="27" t="s">
        <v>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4.25" x14ac:dyDescent="0.2">
      <c r="A13" s="28"/>
      <c r="B13" s="5" t="s">
        <v>30</v>
      </c>
      <c r="C13" s="5" t="s">
        <v>30</v>
      </c>
      <c r="D13" s="5" t="s">
        <v>30</v>
      </c>
      <c r="E13" s="5" t="s">
        <v>30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4.25" x14ac:dyDescent="0.2">
      <c r="A14" s="28"/>
      <c r="B14" s="5" t="s">
        <v>31</v>
      </c>
      <c r="C14" s="5" t="s">
        <v>31</v>
      </c>
      <c r="D14" s="5" t="s">
        <v>31</v>
      </c>
      <c r="E14" s="5" t="s">
        <v>31</v>
      </c>
      <c r="F14" s="5" t="s">
        <v>31</v>
      </c>
      <c r="G14" s="5" t="s">
        <v>31</v>
      </c>
      <c r="H14" s="5" t="s">
        <v>31</v>
      </c>
      <c r="I14" s="5" t="s">
        <v>31</v>
      </c>
      <c r="J14" s="5"/>
      <c r="K14" s="5"/>
      <c r="L14" s="5"/>
      <c r="M14" s="5"/>
      <c r="N14" s="5"/>
      <c r="O14" s="5"/>
      <c r="P14" s="5"/>
    </row>
    <row r="15" spans="1:16" ht="14.25" x14ac:dyDescent="0.2">
      <c r="A15" s="28"/>
      <c r="B15" s="5" t="s">
        <v>32</v>
      </c>
      <c r="C15" s="5" t="s">
        <v>32</v>
      </c>
      <c r="D15" s="5" t="s">
        <v>32</v>
      </c>
      <c r="E15" s="5" t="s">
        <v>32</v>
      </c>
      <c r="F15" s="5" t="s">
        <v>32</v>
      </c>
      <c r="G15" s="5" t="s">
        <v>32</v>
      </c>
      <c r="H15" s="5" t="s">
        <v>32</v>
      </c>
      <c r="I15" s="5" t="s">
        <v>32</v>
      </c>
      <c r="J15" s="5"/>
      <c r="K15" s="5"/>
      <c r="L15" s="5"/>
      <c r="M15" s="5"/>
      <c r="N15" s="5"/>
      <c r="O15" s="5"/>
      <c r="P15" s="5"/>
    </row>
    <row r="16" spans="1:16" ht="14.25" x14ac:dyDescent="0.2">
      <c r="A16" s="28"/>
      <c r="B16" s="5"/>
      <c r="C16" s="5"/>
      <c r="D16" s="5"/>
      <c r="E16" s="5"/>
      <c r="F16" s="5" t="s">
        <v>33</v>
      </c>
      <c r="G16" s="5" t="s">
        <v>33</v>
      </c>
      <c r="H16" s="5" t="s">
        <v>33</v>
      </c>
      <c r="I16" s="5" t="s">
        <v>33</v>
      </c>
      <c r="J16" s="5"/>
      <c r="K16" s="5"/>
      <c r="L16" s="5"/>
      <c r="M16" s="5"/>
      <c r="N16" s="5"/>
      <c r="O16" s="5"/>
      <c r="P16" s="5"/>
    </row>
    <row r="17" spans="1:16" ht="15" x14ac:dyDescent="0.2">
      <c r="A17" s="11" t="s">
        <v>5</v>
      </c>
      <c r="B17" s="12" t="s">
        <v>16</v>
      </c>
      <c r="C17" s="12" t="s">
        <v>17</v>
      </c>
      <c r="D17" s="12" t="s">
        <v>18</v>
      </c>
      <c r="E17" s="12" t="s">
        <v>19</v>
      </c>
      <c r="F17" s="12" t="s">
        <v>20</v>
      </c>
      <c r="G17" s="12" t="s">
        <v>21</v>
      </c>
      <c r="H17" s="12" t="s">
        <v>22</v>
      </c>
      <c r="I17" s="12" t="s">
        <v>23</v>
      </c>
      <c r="J17" s="12"/>
      <c r="K17" s="12"/>
      <c r="L17" s="12"/>
      <c r="M17" s="12"/>
      <c r="N17" s="12"/>
      <c r="O17" s="12"/>
      <c r="P17" s="12"/>
    </row>
    <row r="18" spans="1:16" ht="15" x14ac:dyDescent="0.2">
      <c r="A18" s="9" t="s">
        <v>6</v>
      </c>
      <c r="B18" s="10">
        <v>0.91666666666666663</v>
      </c>
      <c r="C18" s="10">
        <v>0.93819444444444444</v>
      </c>
      <c r="D18" s="10">
        <v>0.9590277777777777</v>
      </c>
      <c r="E18" s="10">
        <v>0.97986111111111107</v>
      </c>
      <c r="F18" s="10">
        <v>6.9444444444444447E-4</v>
      </c>
      <c r="G18" s="10">
        <v>2.1527777777777781E-2</v>
      </c>
      <c r="H18" s="10">
        <v>4.2361111111111106E-2</v>
      </c>
      <c r="I18" s="10">
        <v>6.3194444444444442E-2</v>
      </c>
      <c r="J18" s="10"/>
      <c r="K18" s="10"/>
      <c r="L18" s="10"/>
      <c r="M18" s="10"/>
      <c r="N18" s="10"/>
      <c r="O18" s="10"/>
      <c r="P18" s="15"/>
    </row>
    <row r="19" spans="1:16" ht="14.25" x14ac:dyDescent="0.2">
      <c r="A19" s="16" t="s">
        <v>34</v>
      </c>
      <c r="B19" s="17">
        <f>MOD(B18+TIME(0,8,0),1)</f>
        <v>0.92222222222222217</v>
      </c>
      <c r="C19" s="17">
        <f>MOD(C18+TIME(0,5,0),1)</f>
        <v>0.94166666666666665</v>
      </c>
      <c r="D19" s="17">
        <f>MOD(D18+TIME(0,7,0),1)</f>
        <v>0.9638888888888888</v>
      </c>
      <c r="E19" s="17">
        <f t="shared" ref="E19:I19" si="0">MOD(E18+TIME(0,5,0),1)</f>
        <v>0.98333333333333328</v>
      </c>
      <c r="F19" s="17">
        <f>MOD(F18+TIME(0,10,0),1)</f>
        <v>7.6388888888888886E-3</v>
      </c>
      <c r="G19" s="17">
        <f>MOD(G18+TIME(0,5,0),1)</f>
        <v>2.5000000000000001E-2</v>
      </c>
      <c r="H19" s="17">
        <f>MOD(H18+TIME(0,5,0),1)</f>
        <v>4.583333333333333E-2</v>
      </c>
      <c r="I19" s="17">
        <f t="shared" si="0"/>
        <v>6.6666666666666666E-2</v>
      </c>
      <c r="J19" s="17"/>
      <c r="K19" s="17"/>
      <c r="L19" s="17"/>
      <c r="M19" s="17"/>
      <c r="N19" s="17"/>
      <c r="O19" s="17"/>
      <c r="P19" s="17"/>
    </row>
    <row r="20" spans="1:16" ht="14.25" x14ac:dyDescent="0.2">
      <c r="A20" s="16" t="s">
        <v>10</v>
      </c>
      <c r="B20" s="17">
        <f t="shared" ref="B20:I20" si="1">MOD(B19+TIME(0,4,0),1)</f>
        <v>0.92499999999999993</v>
      </c>
      <c r="C20" s="17">
        <f t="shared" si="1"/>
        <v>0.94444444444444442</v>
      </c>
      <c r="D20" s="17">
        <f t="shared" si="1"/>
        <v>0.96666666666666656</v>
      </c>
      <c r="E20" s="17">
        <f t="shared" si="1"/>
        <v>0.98611111111111105</v>
      </c>
      <c r="F20" s="17">
        <f t="shared" si="1"/>
        <v>1.0416666666666666E-2</v>
      </c>
      <c r="G20" s="17">
        <f t="shared" si="1"/>
        <v>2.777777777777778E-2</v>
      </c>
      <c r="H20" s="17">
        <f t="shared" si="1"/>
        <v>4.8611111111111105E-2</v>
      </c>
      <c r="I20" s="17">
        <f t="shared" si="1"/>
        <v>6.9444444444444448E-2</v>
      </c>
      <c r="J20" s="17"/>
      <c r="K20" s="17"/>
      <c r="L20" s="17"/>
      <c r="M20" s="17"/>
      <c r="N20" s="17"/>
      <c r="O20" s="17"/>
      <c r="P20" s="17"/>
    </row>
    <row r="21" spans="1:16" ht="14.25" x14ac:dyDescent="0.2">
      <c r="A21" s="16" t="s">
        <v>11</v>
      </c>
      <c r="B21" s="17">
        <f>MOD(B20+TIME(0,4,0),1)</f>
        <v>0.9277777777777777</v>
      </c>
      <c r="C21" s="17">
        <f t="shared" ref="C21:I21" si="2">MOD(C20+TIME(0,4,0),1)</f>
        <v>0.94722222222222219</v>
      </c>
      <c r="D21" s="17">
        <f t="shared" si="2"/>
        <v>0.96944444444444433</v>
      </c>
      <c r="E21" s="17">
        <f t="shared" si="2"/>
        <v>0.98888888888888882</v>
      </c>
      <c r="F21" s="17">
        <f t="shared" si="2"/>
        <v>1.3194444444444444E-2</v>
      </c>
      <c r="G21" s="17">
        <f t="shared" si="2"/>
        <v>3.0555555555555558E-2</v>
      </c>
      <c r="H21" s="17">
        <f t="shared" si="2"/>
        <v>5.138888888888888E-2</v>
      </c>
      <c r="I21" s="17">
        <f t="shared" si="2"/>
        <v>7.2222222222222229E-2</v>
      </c>
      <c r="J21" s="17"/>
      <c r="K21" s="17"/>
      <c r="L21" s="17"/>
      <c r="M21" s="17"/>
      <c r="N21" s="17"/>
      <c r="O21" s="17"/>
      <c r="P21" s="17"/>
    </row>
    <row r="22" spans="1:16" ht="14.25" x14ac:dyDescent="0.2">
      <c r="A22" s="16" t="s">
        <v>12</v>
      </c>
      <c r="B22" s="17">
        <f t="shared" ref="B22:I22" si="3">MOD(B21+TIME(0,5,0),1)</f>
        <v>0.93124999999999991</v>
      </c>
      <c r="C22" s="17">
        <f t="shared" si="3"/>
        <v>0.9506944444444444</v>
      </c>
      <c r="D22" s="17">
        <f t="shared" si="3"/>
        <v>0.97291666666666654</v>
      </c>
      <c r="E22" s="17">
        <f t="shared" si="3"/>
        <v>0.99236111111111103</v>
      </c>
      <c r="F22" s="17">
        <f t="shared" si="3"/>
        <v>1.6666666666666666E-2</v>
      </c>
      <c r="G22" s="17">
        <f t="shared" si="3"/>
        <v>3.4027777777777782E-2</v>
      </c>
      <c r="H22" s="17">
        <f t="shared" si="3"/>
        <v>5.4861111111111104E-2</v>
      </c>
      <c r="I22" s="17">
        <f t="shared" si="3"/>
        <v>7.5694444444444453E-2</v>
      </c>
      <c r="J22" s="17"/>
      <c r="K22" s="17"/>
      <c r="L22" s="17"/>
      <c r="M22" s="17"/>
      <c r="N22" s="17"/>
      <c r="O22" s="17"/>
      <c r="P22" s="17"/>
    </row>
    <row r="23" spans="1:16" ht="14.25" x14ac:dyDescent="0.2">
      <c r="A23" s="16" t="s">
        <v>13</v>
      </c>
      <c r="B23" s="17">
        <f t="shared" ref="B23:I23" si="4">MOD(B22+TIME(0,4,0),1)</f>
        <v>0.93402777777777768</v>
      </c>
      <c r="C23" s="17">
        <f t="shared" si="4"/>
        <v>0.95347222222222217</v>
      </c>
      <c r="D23" s="17">
        <f t="shared" si="4"/>
        <v>0.97569444444444431</v>
      </c>
      <c r="E23" s="17">
        <f t="shared" si="4"/>
        <v>0.9951388888888888</v>
      </c>
      <c r="F23" s="17">
        <f t="shared" si="4"/>
        <v>1.9444444444444445E-2</v>
      </c>
      <c r="G23" s="17">
        <f t="shared" si="4"/>
        <v>3.6805555555555557E-2</v>
      </c>
      <c r="H23" s="17">
        <f t="shared" si="4"/>
        <v>5.7638888888888878E-2</v>
      </c>
      <c r="I23" s="17">
        <f t="shared" si="4"/>
        <v>7.8472222222222235E-2</v>
      </c>
      <c r="J23" s="17"/>
      <c r="K23" s="17"/>
      <c r="L23" s="17"/>
      <c r="M23" s="17"/>
      <c r="N23" s="17"/>
      <c r="O23" s="17"/>
      <c r="P23" s="17"/>
    </row>
    <row r="24" spans="1:16" ht="14.25" x14ac:dyDescent="0.2">
      <c r="A24" s="16" t="s">
        <v>14</v>
      </c>
      <c r="B24" s="17">
        <f>MOD(B23+TIME(0,3,0),1)</f>
        <v>0.93611111111111101</v>
      </c>
      <c r="C24" s="17">
        <f t="shared" ref="C24:I24" si="5">MOD(C23+TIME(0,3,0),1)</f>
        <v>0.95555555555555549</v>
      </c>
      <c r="D24" s="17">
        <f t="shared" si="5"/>
        <v>0.97777777777777763</v>
      </c>
      <c r="E24" s="17">
        <f t="shared" si="5"/>
        <v>0.99722222222222212</v>
      </c>
      <c r="F24" s="17">
        <f t="shared" si="5"/>
        <v>2.1527777777777778E-2</v>
      </c>
      <c r="G24" s="17">
        <f t="shared" si="5"/>
        <v>3.888888888888889E-2</v>
      </c>
      <c r="H24" s="17">
        <f t="shared" si="5"/>
        <v>5.9722222222222211E-2</v>
      </c>
      <c r="I24" s="17">
        <f t="shared" si="5"/>
        <v>8.0555555555555575E-2</v>
      </c>
      <c r="J24" s="17"/>
      <c r="K24" s="17"/>
      <c r="L24" s="17"/>
      <c r="M24" s="17"/>
      <c r="N24" s="17"/>
      <c r="O24" s="17"/>
      <c r="P24" s="17"/>
    </row>
    <row r="25" spans="1:16" ht="14.25" x14ac:dyDescent="0.2">
      <c r="A25" s="18" t="s">
        <v>15</v>
      </c>
      <c r="B25" s="19">
        <f t="shared" ref="B25:I25" si="6">MOD(B24+TIME(0,2,0),1)</f>
        <v>0.93749999999999989</v>
      </c>
      <c r="C25" s="19">
        <f t="shared" si="6"/>
        <v>0.95694444444444438</v>
      </c>
      <c r="D25" s="19">
        <f t="shared" si="6"/>
        <v>0.97916666666666652</v>
      </c>
      <c r="E25" s="19">
        <f t="shared" si="6"/>
        <v>0.99861111111111101</v>
      </c>
      <c r="F25" s="19">
        <f t="shared" si="6"/>
        <v>2.2916666666666665E-2</v>
      </c>
      <c r="G25" s="19">
        <f t="shared" si="6"/>
        <v>4.027777777777778E-2</v>
      </c>
      <c r="H25" s="19">
        <f t="shared" si="6"/>
        <v>6.1111111111111102E-2</v>
      </c>
      <c r="I25" s="19">
        <f t="shared" si="6"/>
        <v>8.1944444444444459E-2</v>
      </c>
      <c r="J25" s="19"/>
      <c r="K25" s="19"/>
      <c r="L25" s="19"/>
      <c r="M25" s="19"/>
      <c r="N25" s="19"/>
      <c r="O25" s="19"/>
      <c r="P25" s="19"/>
    </row>
    <row r="29" spans="1:16" ht="15.6" customHeight="1" x14ac:dyDescent="0.2">
      <c r="A29" s="26" t="s">
        <v>27</v>
      </c>
      <c r="B29" s="26"/>
      <c r="C29" s="26"/>
      <c r="D29" s="26"/>
      <c r="E29" s="26"/>
      <c r="F29" s="26"/>
      <c r="G29" s="26"/>
    </row>
    <row r="30" spans="1:16" ht="15.75" x14ac:dyDescent="0.2">
      <c r="A30" s="26"/>
      <c r="B30" s="26"/>
      <c r="C30" s="26"/>
      <c r="D30" s="26"/>
      <c r="E30" s="26"/>
      <c r="F30" s="26"/>
      <c r="G30" s="26"/>
    </row>
    <row r="31" spans="1:16" ht="15.75" x14ac:dyDescent="0.2">
      <c r="A31" s="1" t="s">
        <v>1</v>
      </c>
      <c r="B31" s="22" t="s">
        <v>9</v>
      </c>
      <c r="C31" s="13"/>
      <c r="D31" s="13"/>
      <c r="E31" s="13"/>
      <c r="F31" s="13"/>
      <c r="G31" s="13"/>
    </row>
    <row r="33" spans="1:16" ht="15" x14ac:dyDescent="0.2">
      <c r="A33" s="2" t="s">
        <v>0</v>
      </c>
      <c r="B33" s="3" t="s">
        <v>28</v>
      </c>
      <c r="C33" s="3" t="s">
        <v>28</v>
      </c>
      <c r="D33" s="3" t="s">
        <v>28</v>
      </c>
      <c r="E33" s="3" t="s">
        <v>28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6.5" x14ac:dyDescent="0.2">
      <c r="A34" s="4" t="s">
        <v>2</v>
      </c>
      <c r="B34" s="21" t="s">
        <v>29</v>
      </c>
      <c r="C34" s="21" t="s">
        <v>29</v>
      </c>
      <c r="D34" s="21" t="s">
        <v>29</v>
      </c>
      <c r="E34" s="21" t="s">
        <v>29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4.25" x14ac:dyDescent="0.2">
      <c r="A35" s="6" t="s">
        <v>3</v>
      </c>
      <c r="B35" s="7">
        <v>1</v>
      </c>
      <c r="C35" s="7">
        <v>1</v>
      </c>
      <c r="D35" s="7">
        <v>1</v>
      </c>
      <c r="E35" s="7">
        <v>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3.9" customHeight="1" x14ac:dyDescent="0.2">
      <c r="A36" s="27" t="s">
        <v>4</v>
      </c>
      <c r="B36" s="8"/>
      <c r="C36" s="8"/>
      <c r="D36" s="8"/>
      <c r="E36" s="8"/>
      <c r="F36" s="8"/>
      <c r="G36" s="8"/>
      <c r="H36" s="5"/>
      <c r="I36" s="5"/>
      <c r="J36" s="5"/>
      <c r="K36" s="14"/>
      <c r="L36" s="14"/>
      <c r="M36" s="14"/>
      <c r="N36" s="14"/>
      <c r="O36" s="14"/>
      <c r="P36" s="14"/>
    </row>
    <row r="37" spans="1:16" ht="13.9" customHeight="1" x14ac:dyDescent="0.2">
      <c r="A37" s="28"/>
      <c r="B37" s="5" t="s">
        <v>30</v>
      </c>
      <c r="C37" s="5" t="s">
        <v>30</v>
      </c>
      <c r="D37" s="5" t="s">
        <v>30</v>
      </c>
      <c r="E37" s="5" t="s">
        <v>30</v>
      </c>
      <c r="F37" s="5"/>
      <c r="G37" s="5"/>
      <c r="H37" s="5"/>
      <c r="I37" s="5"/>
      <c r="J37" s="5"/>
      <c r="K37" s="14"/>
      <c r="L37" s="14"/>
      <c r="M37" s="14"/>
      <c r="N37" s="14"/>
      <c r="O37" s="14"/>
      <c r="P37" s="14"/>
    </row>
    <row r="38" spans="1:16" ht="13.9" customHeight="1" x14ac:dyDescent="0.2">
      <c r="A38" s="28"/>
      <c r="B38" s="5" t="s">
        <v>31</v>
      </c>
      <c r="C38" s="5" t="s">
        <v>31</v>
      </c>
      <c r="D38" s="5" t="s">
        <v>31</v>
      </c>
      <c r="E38" s="5" t="s">
        <v>31</v>
      </c>
      <c r="F38" s="5"/>
      <c r="G38" s="5"/>
      <c r="H38" s="5"/>
      <c r="I38" s="5"/>
      <c r="J38" s="5"/>
      <c r="K38" s="14"/>
      <c r="L38" s="14"/>
      <c r="M38" s="14"/>
      <c r="N38" s="14"/>
      <c r="O38" s="14"/>
      <c r="P38" s="14"/>
    </row>
    <row r="39" spans="1:16" ht="14.25" x14ac:dyDescent="0.2">
      <c r="A39" s="28"/>
      <c r="B39" s="5" t="s">
        <v>32</v>
      </c>
      <c r="C39" s="5" t="s">
        <v>32</v>
      </c>
      <c r="D39" s="5" t="s">
        <v>32</v>
      </c>
      <c r="E39" s="5" t="s">
        <v>32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4.25" x14ac:dyDescent="0.2">
      <c r="A40" s="2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4.25" x14ac:dyDescent="0.2">
      <c r="A41" s="16" t="s">
        <v>15</v>
      </c>
      <c r="B41" s="17">
        <f t="shared" ref="B41:E41" si="7">MOD(B42-TIME(0,2,0),1)</f>
        <v>0.9159722222222223</v>
      </c>
      <c r="C41" s="17">
        <f t="shared" si="7"/>
        <v>0.94027777777777788</v>
      </c>
      <c r="D41" s="17">
        <f t="shared" si="7"/>
        <v>0.95763888888888904</v>
      </c>
      <c r="E41" s="17">
        <f t="shared" si="7"/>
        <v>0.98194444444444451</v>
      </c>
      <c r="F41" s="17"/>
      <c r="G41" s="17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4.25" x14ac:dyDescent="0.2">
      <c r="A42" s="16" t="s">
        <v>14</v>
      </c>
      <c r="B42" s="17">
        <f t="shared" ref="B42:E42" si="8">MOD(B43-TIME(0,3,0),1)</f>
        <v>0.91736111111111118</v>
      </c>
      <c r="C42" s="17">
        <f t="shared" si="8"/>
        <v>0.94166666666666676</v>
      </c>
      <c r="D42" s="17">
        <f t="shared" si="8"/>
        <v>0.95902777777777792</v>
      </c>
      <c r="E42" s="17">
        <f t="shared" si="8"/>
        <v>0.98333333333333339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4.25" x14ac:dyDescent="0.2">
      <c r="A43" s="16" t="s">
        <v>13</v>
      </c>
      <c r="B43" s="17">
        <f t="shared" ref="B43:E43" si="9">MOD(B44-TIME(0,4,0),1)</f>
        <v>0.91944444444444451</v>
      </c>
      <c r="C43" s="17">
        <f t="shared" si="9"/>
        <v>0.94375000000000009</v>
      </c>
      <c r="D43" s="17">
        <f t="shared" si="9"/>
        <v>0.96111111111111125</v>
      </c>
      <c r="E43" s="17">
        <f t="shared" si="9"/>
        <v>0.98541666666666672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4.25" x14ac:dyDescent="0.2">
      <c r="A44" s="16" t="s">
        <v>12</v>
      </c>
      <c r="B44" s="17">
        <f t="shared" ref="B44:E46" si="10">MOD(B45-TIME(0,5,0),1)</f>
        <v>0.92222222222222228</v>
      </c>
      <c r="C44" s="17">
        <f t="shared" si="10"/>
        <v>0.94652777777777786</v>
      </c>
      <c r="D44" s="17">
        <f t="shared" si="10"/>
        <v>0.96388888888888902</v>
      </c>
      <c r="E44" s="17">
        <f t="shared" si="10"/>
        <v>0.98819444444444449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4.25" x14ac:dyDescent="0.2">
      <c r="A45" s="16" t="s">
        <v>11</v>
      </c>
      <c r="B45" s="17">
        <f t="shared" si="10"/>
        <v>0.92569444444444449</v>
      </c>
      <c r="C45" s="17">
        <f t="shared" si="10"/>
        <v>0.95000000000000007</v>
      </c>
      <c r="D45" s="17">
        <f t="shared" si="10"/>
        <v>0.96736111111111123</v>
      </c>
      <c r="E45" s="17">
        <f t="shared" si="10"/>
        <v>0.9916666666666667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4.25" x14ac:dyDescent="0.2">
      <c r="A46" s="16" t="s">
        <v>10</v>
      </c>
      <c r="B46" s="17">
        <f t="shared" si="10"/>
        <v>0.9291666666666667</v>
      </c>
      <c r="C46" s="17">
        <f t="shared" si="10"/>
        <v>0.95347222222222228</v>
      </c>
      <c r="D46" s="17">
        <f t="shared" si="10"/>
        <v>0.97083333333333344</v>
      </c>
      <c r="E46" s="17">
        <f t="shared" si="10"/>
        <v>0.99513888888888891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4.25" x14ac:dyDescent="0.2">
      <c r="A47" s="16" t="s">
        <v>34</v>
      </c>
      <c r="B47" s="17">
        <f>MOD(B49-TIME(0,10,0),1)</f>
        <v>0.93263888888888891</v>
      </c>
      <c r="C47" s="17">
        <f>MOD(C49-TIME(0,5,0),1)</f>
        <v>0.95694444444444449</v>
      </c>
      <c r="D47" s="17">
        <f>MOD(D49-TIME(0,10,0),1)</f>
        <v>0.97430555555555565</v>
      </c>
      <c r="E47" s="17">
        <f>MOD(E49-TIME(0,5,0),1)</f>
        <v>0.99861111111111112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5" x14ac:dyDescent="0.2">
      <c r="A48" s="11" t="s">
        <v>5</v>
      </c>
      <c r="B48" s="12" t="s">
        <v>24</v>
      </c>
      <c r="C48" s="12" t="s">
        <v>37</v>
      </c>
      <c r="D48" s="12" t="s">
        <v>36</v>
      </c>
      <c r="E48" s="12" t="s">
        <v>35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5" x14ac:dyDescent="0.2">
      <c r="A49" s="9" t="s">
        <v>7</v>
      </c>
      <c r="B49" s="10">
        <v>0.93958333333333333</v>
      </c>
      <c r="C49" s="10">
        <v>0.9604166666666667</v>
      </c>
      <c r="D49" s="10">
        <v>0.98125000000000007</v>
      </c>
      <c r="E49" s="10">
        <v>2.0833333333333333E-3</v>
      </c>
      <c r="F49" s="10"/>
      <c r="G49" s="10"/>
      <c r="H49" s="15"/>
      <c r="I49" s="15"/>
      <c r="J49" s="10"/>
      <c r="K49" s="10"/>
      <c r="L49" s="10"/>
      <c r="M49" s="15"/>
      <c r="N49" s="10"/>
      <c r="O49" s="10"/>
      <c r="P49" s="15"/>
    </row>
  </sheetData>
  <mergeCells count="7">
    <mergeCell ref="A1:P1"/>
    <mergeCell ref="A2:P2"/>
    <mergeCell ref="A30:G30"/>
    <mergeCell ref="A36:A40"/>
    <mergeCell ref="A29:G29"/>
    <mergeCell ref="A12:A16"/>
    <mergeCell ref="A5:G5"/>
  </mergeCells>
  <phoneticPr fontId="1" type="noConversion"/>
  <printOptions horizontalCentered="1"/>
  <pageMargins left="0.59055118110236227" right="0.23622047244094491" top="0.31496062992125984" bottom="0.39370078740157483" header="0.15748031496062992" footer="0.15748031496062992"/>
  <pageSetup paperSize="9" scale="60" fitToHeight="0" orientation="landscape" cellComments="asDisplayed" r:id="rId1"/>
  <headerFooter alignWithMargins="0">
    <oddFooter>&amp;L&amp;8Trackwork Transport | &amp;D&amp;C&amp;8&amp;F | Page &amp;P of &amp;N&amp;R&amp;G</oddFooter>
  </headerFooter>
  <rowBreaks count="1" manualBreakCount="1">
    <brk id="53" max="15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A11" sqref="A11"/>
    </sheetView>
  </sheetViews>
  <sheetFormatPr defaultRowHeight="12.75" x14ac:dyDescent="0.2"/>
  <cols>
    <col min="1" max="1" width="29.28515625" customWidth="1"/>
    <col min="2" max="12" width="14.140625" customWidth="1"/>
    <col min="13" max="26" width="11.7109375" customWidth="1"/>
  </cols>
  <sheetData>
    <row r="1" spans="1:12" ht="58.15" customHeight="1" x14ac:dyDescent="0.2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4.6" customHeight="1" x14ac:dyDescent="0.2">
      <c r="A2" s="25" t="s">
        <v>38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5" spans="1:12" ht="15.75" x14ac:dyDescent="0.2">
      <c r="A5" s="26" t="s">
        <v>39</v>
      </c>
      <c r="B5" s="26"/>
      <c r="C5" s="26"/>
      <c r="D5" s="26"/>
      <c r="E5" s="26"/>
      <c r="F5" s="26"/>
      <c r="G5" s="26"/>
    </row>
    <row r="6" spans="1:12" ht="15.75" x14ac:dyDescent="0.2">
      <c r="A6" s="23"/>
      <c r="B6" s="23"/>
      <c r="C6" s="23"/>
      <c r="D6" s="23"/>
      <c r="E6" s="23"/>
      <c r="F6" s="23"/>
      <c r="G6" s="23"/>
    </row>
    <row r="7" spans="1:12" ht="15.75" x14ac:dyDescent="0.2">
      <c r="A7" s="1" t="s">
        <v>1</v>
      </c>
      <c r="B7" s="23" t="s">
        <v>8</v>
      </c>
      <c r="C7" s="23"/>
      <c r="D7" s="23"/>
      <c r="E7" s="23"/>
      <c r="F7" s="23"/>
      <c r="G7" s="23"/>
    </row>
    <row r="9" spans="1:12" ht="15" x14ac:dyDescent="0.2">
      <c r="A9" s="2" t="s">
        <v>0</v>
      </c>
      <c r="B9" s="3" t="s">
        <v>28</v>
      </c>
      <c r="C9" s="3" t="s">
        <v>28</v>
      </c>
      <c r="D9" s="3" t="s">
        <v>28</v>
      </c>
      <c r="E9" s="3" t="s">
        <v>28</v>
      </c>
      <c r="F9" s="3" t="s">
        <v>28</v>
      </c>
      <c r="G9" s="3" t="s">
        <v>28</v>
      </c>
      <c r="H9" s="3" t="s">
        <v>28</v>
      </c>
      <c r="I9" s="3" t="s">
        <v>28</v>
      </c>
      <c r="J9" s="3"/>
      <c r="K9" s="3"/>
      <c r="L9" s="3"/>
    </row>
    <row r="10" spans="1:12" ht="16.5" x14ac:dyDescent="0.2">
      <c r="A10" s="4" t="s">
        <v>2</v>
      </c>
      <c r="B10" s="21" t="s">
        <v>29</v>
      </c>
      <c r="C10" s="21" t="s">
        <v>29</v>
      </c>
      <c r="D10" s="21" t="s">
        <v>29</v>
      </c>
      <c r="E10" s="21" t="s">
        <v>29</v>
      </c>
      <c r="F10" s="21" t="s">
        <v>29</v>
      </c>
      <c r="G10" s="21" t="s">
        <v>29</v>
      </c>
      <c r="H10" s="21" t="s">
        <v>29</v>
      </c>
      <c r="I10" s="21" t="s">
        <v>29</v>
      </c>
      <c r="J10" s="21"/>
      <c r="K10" s="21"/>
      <c r="L10" s="21"/>
    </row>
    <row r="11" spans="1:12" ht="14.25" x14ac:dyDescent="0.2">
      <c r="A11" s="6" t="s">
        <v>3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/>
      <c r="K11" s="7"/>
      <c r="L11" s="7"/>
    </row>
    <row r="12" spans="1:12" ht="14.25" x14ac:dyDescent="0.2">
      <c r="A12" s="27" t="s">
        <v>4</v>
      </c>
      <c r="B12" s="8" t="s">
        <v>40</v>
      </c>
      <c r="C12" s="8" t="s">
        <v>40</v>
      </c>
      <c r="D12" s="8" t="s">
        <v>40</v>
      </c>
      <c r="E12" s="8" t="s">
        <v>40</v>
      </c>
      <c r="F12" s="8"/>
      <c r="G12" s="8"/>
      <c r="H12" s="8"/>
      <c r="I12" s="8"/>
      <c r="J12" s="8"/>
      <c r="K12" s="8"/>
      <c r="L12" s="8"/>
    </row>
    <row r="13" spans="1:12" ht="14.25" x14ac:dyDescent="0.2">
      <c r="A13" s="28"/>
      <c r="B13" s="5" t="s">
        <v>41</v>
      </c>
      <c r="C13" s="5" t="s">
        <v>41</v>
      </c>
      <c r="D13" s="5" t="s">
        <v>41</v>
      </c>
      <c r="E13" s="5" t="s">
        <v>41</v>
      </c>
      <c r="F13" s="5" t="s">
        <v>42</v>
      </c>
      <c r="G13" s="5" t="s">
        <v>42</v>
      </c>
      <c r="H13" s="5" t="s">
        <v>42</v>
      </c>
      <c r="I13" s="5" t="s">
        <v>42</v>
      </c>
      <c r="J13" s="5"/>
      <c r="K13" s="5"/>
      <c r="L13" s="5"/>
    </row>
    <row r="14" spans="1:12" ht="14.25" x14ac:dyDescent="0.2">
      <c r="A14" s="28"/>
      <c r="B14" s="5"/>
      <c r="C14" s="5"/>
      <c r="D14" s="5"/>
      <c r="E14" s="5"/>
      <c r="F14" s="5" t="s">
        <v>43</v>
      </c>
      <c r="G14" s="5" t="s">
        <v>43</v>
      </c>
      <c r="H14" s="5" t="s">
        <v>43</v>
      </c>
      <c r="I14" s="5"/>
      <c r="J14" s="5"/>
      <c r="K14" s="5"/>
      <c r="L14" s="5"/>
    </row>
    <row r="15" spans="1:12" ht="15" x14ac:dyDescent="0.2">
      <c r="A15" s="11" t="s">
        <v>44</v>
      </c>
      <c r="B15" s="12" t="s">
        <v>45</v>
      </c>
      <c r="C15" s="12" t="s">
        <v>46</v>
      </c>
      <c r="D15" s="12" t="s">
        <v>47</v>
      </c>
      <c r="E15" s="12" t="s">
        <v>48</v>
      </c>
      <c r="F15" s="12" t="s">
        <v>49</v>
      </c>
      <c r="G15" s="12" t="s">
        <v>50</v>
      </c>
      <c r="H15" s="12" t="s">
        <v>51</v>
      </c>
      <c r="I15" s="12" t="s">
        <v>52</v>
      </c>
      <c r="J15" s="12"/>
      <c r="K15" s="12"/>
      <c r="L15" s="12"/>
    </row>
    <row r="16" spans="1:12" ht="15" x14ac:dyDescent="0.2">
      <c r="A16" s="9" t="s">
        <v>6</v>
      </c>
      <c r="B16" s="10">
        <v>0.92222222222222217</v>
      </c>
      <c r="C16" s="10">
        <v>0.94305555555555554</v>
      </c>
      <c r="D16" s="10">
        <v>0.46388888888888885</v>
      </c>
      <c r="E16" s="10">
        <v>0.98472222222222217</v>
      </c>
      <c r="F16" s="10">
        <v>5.5555555555555558E-3</v>
      </c>
      <c r="G16" s="10">
        <v>2.6388888888888889E-2</v>
      </c>
      <c r="H16" s="10">
        <v>4.7222222222222221E-2</v>
      </c>
      <c r="I16" s="10">
        <v>6.805555555555555E-2</v>
      </c>
      <c r="J16" s="10"/>
      <c r="K16" s="10"/>
      <c r="L16" s="10"/>
    </row>
    <row r="17" spans="1:12" ht="14.25" x14ac:dyDescent="0.2">
      <c r="A17" s="16" t="s">
        <v>34</v>
      </c>
      <c r="B17" s="17">
        <f>MOD(B16+TIME(0,5,0),1)</f>
        <v>0.92569444444444438</v>
      </c>
      <c r="C17" s="17">
        <f t="shared" ref="C17:I17" si="0">MOD(C16+TIME(0,5,0),1)</f>
        <v>0.94652777777777775</v>
      </c>
      <c r="D17" s="17">
        <f t="shared" si="0"/>
        <v>0.46736111111111106</v>
      </c>
      <c r="E17" s="17">
        <f t="shared" si="0"/>
        <v>0.98819444444444438</v>
      </c>
      <c r="F17" s="17">
        <f t="shared" si="0"/>
        <v>9.0277777777777769E-3</v>
      </c>
      <c r="G17" s="17">
        <f t="shared" si="0"/>
        <v>2.9861111111111109E-2</v>
      </c>
      <c r="H17" s="17">
        <f t="shared" si="0"/>
        <v>5.0694444444444445E-2</v>
      </c>
      <c r="I17" s="17">
        <f t="shared" si="0"/>
        <v>7.1527777777777773E-2</v>
      </c>
      <c r="J17" s="17"/>
      <c r="K17" s="17"/>
      <c r="L17" s="17"/>
    </row>
    <row r="18" spans="1:12" ht="14.25" x14ac:dyDescent="0.2">
      <c r="A18" s="16" t="s">
        <v>10</v>
      </c>
      <c r="B18" s="17">
        <f>MOD(B17+TIME(0,4,0),1)</f>
        <v>0.92847222222222214</v>
      </c>
      <c r="C18" s="17">
        <f t="shared" ref="C18:I18" si="1">MOD(C17+TIME(0,4,0),1)</f>
        <v>0.94930555555555551</v>
      </c>
      <c r="D18" s="17">
        <f t="shared" si="1"/>
        <v>0.47013888888888883</v>
      </c>
      <c r="E18" s="17">
        <f t="shared" si="1"/>
        <v>0.99097222222222214</v>
      </c>
      <c r="F18" s="17">
        <f t="shared" si="1"/>
        <v>1.1805555555555555E-2</v>
      </c>
      <c r="G18" s="17">
        <f t="shared" si="1"/>
        <v>3.2638888888888884E-2</v>
      </c>
      <c r="H18" s="17">
        <f t="shared" si="1"/>
        <v>5.347222222222222E-2</v>
      </c>
      <c r="I18" s="17">
        <f t="shared" si="1"/>
        <v>7.4305555555555555E-2</v>
      </c>
      <c r="J18" s="17"/>
      <c r="K18" s="17"/>
      <c r="L18" s="17"/>
    </row>
    <row r="19" spans="1:12" ht="14.25" x14ac:dyDescent="0.2">
      <c r="A19" s="16" t="s">
        <v>11</v>
      </c>
      <c r="B19" s="17">
        <f>MOD(B18+TIME(0,5,0),1)</f>
        <v>0.93194444444444435</v>
      </c>
      <c r="C19" s="17">
        <f t="shared" ref="C19:I20" si="2">MOD(C18+TIME(0,5,0),1)</f>
        <v>0.95277777777777772</v>
      </c>
      <c r="D19" s="17">
        <f t="shared" si="2"/>
        <v>0.47361111111111104</v>
      </c>
      <c r="E19" s="17">
        <f t="shared" si="2"/>
        <v>0.99444444444444435</v>
      </c>
      <c r="F19" s="17">
        <f t="shared" si="2"/>
        <v>1.5277777777777777E-2</v>
      </c>
      <c r="G19" s="17">
        <f t="shared" si="2"/>
        <v>3.6111111111111108E-2</v>
      </c>
      <c r="H19" s="17">
        <f t="shared" si="2"/>
        <v>5.6944444444444443E-2</v>
      </c>
      <c r="I19" s="17">
        <f t="shared" si="2"/>
        <v>7.7777777777777779E-2</v>
      </c>
      <c r="J19" s="17"/>
      <c r="K19" s="17"/>
      <c r="L19" s="17"/>
    </row>
    <row r="20" spans="1:12" ht="14.25" x14ac:dyDescent="0.2">
      <c r="A20" s="16" t="s">
        <v>12</v>
      </c>
      <c r="B20" s="17">
        <f>MOD(B19+TIME(0,5,0),1)</f>
        <v>0.93541666666666656</v>
      </c>
      <c r="C20" s="17">
        <f t="shared" si="2"/>
        <v>0.95624999999999993</v>
      </c>
      <c r="D20" s="17">
        <f t="shared" si="2"/>
        <v>0.47708333333333325</v>
      </c>
      <c r="E20" s="17">
        <f t="shared" si="2"/>
        <v>0.99791666666666656</v>
      </c>
      <c r="F20" s="17">
        <f t="shared" si="2"/>
        <v>1.8749999999999999E-2</v>
      </c>
      <c r="G20" s="17">
        <f t="shared" si="2"/>
        <v>3.9583333333333331E-2</v>
      </c>
      <c r="H20" s="17">
        <f t="shared" si="2"/>
        <v>6.0416666666666667E-2</v>
      </c>
      <c r="I20" s="17">
        <f t="shared" si="2"/>
        <v>8.1250000000000003E-2</v>
      </c>
      <c r="J20" s="17"/>
      <c r="K20" s="17"/>
      <c r="L20" s="17"/>
    </row>
    <row r="21" spans="1:12" ht="14.25" x14ac:dyDescent="0.2">
      <c r="A21" s="16" t="s">
        <v>13</v>
      </c>
      <c r="B21" s="17">
        <f>MOD(B20+TIME(0,4,0),1)</f>
        <v>0.93819444444444433</v>
      </c>
      <c r="C21" s="17">
        <f t="shared" ref="C21:I22" si="3">MOD(C20+TIME(0,4,0),1)</f>
        <v>0.9590277777777777</v>
      </c>
      <c r="D21" s="17">
        <f t="shared" si="3"/>
        <v>0.47986111111111102</v>
      </c>
      <c r="E21" s="17">
        <f t="shared" si="3"/>
        <v>6.9444444444433095E-4</v>
      </c>
      <c r="F21" s="17">
        <f t="shared" si="3"/>
        <v>2.1527777777777778E-2</v>
      </c>
      <c r="G21" s="17">
        <f t="shared" si="3"/>
        <v>4.2361111111111106E-2</v>
      </c>
      <c r="H21" s="17">
        <f t="shared" si="3"/>
        <v>6.3194444444444442E-2</v>
      </c>
      <c r="I21" s="17">
        <f t="shared" si="3"/>
        <v>8.4027777777777785E-2</v>
      </c>
      <c r="J21" s="17"/>
      <c r="K21" s="17"/>
      <c r="L21" s="17"/>
    </row>
    <row r="22" spans="1:12" ht="14.25" x14ac:dyDescent="0.2">
      <c r="A22" s="16" t="s">
        <v>14</v>
      </c>
      <c r="B22" s="17">
        <f>MOD(B21+TIME(0,4,0),1)</f>
        <v>0.9409722222222221</v>
      </c>
      <c r="C22" s="17">
        <f t="shared" si="3"/>
        <v>0.96180555555555547</v>
      </c>
      <c r="D22" s="17">
        <f t="shared" si="3"/>
        <v>0.48263888888888878</v>
      </c>
      <c r="E22" s="17">
        <f t="shared" si="3"/>
        <v>3.4722222222221088E-3</v>
      </c>
      <c r="F22" s="17">
        <f t="shared" si="3"/>
        <v>2.4305555555555556E-2</v>
      </c>
      <c r="G22" s="17">
        <f t="shared" si="3"/>
        <v>4.5138888888888881E-2</v>
      </c>
      <c r="H22" s="17">
        <f t="shared" si="3"/>
        <v>6.5972222222222224E-2</v>
      </c>
      <c r="I22" s="17">
        <f t="shared" si="3"/>
        <v>8.6805555555555566E-2</v>
      </c>
      <c r="J22" s="17"/>
      <c r="K22" s="17"/>
      <c r="L22" s="17"/>
    </row>
    <row r="23" spans="1:12" ht="14.25" x14ac:dyDescent="0.2">
      <c r="A23" s="18" t="s">
        <v>15</v>
      </c>
      <c r="B23" s="19">
        <f>MOD(B22+TIME(0,2,0),1)</f>
        <v>0.94236111111111098</v>
      </c>
      <c r="C23" s="19">
        <f t="shared" ref="C23:I23" si="4">MOD(C22+TIME(0,2,0),1)</f>
        <v>0.96319444444444435</v>
      </c>
      <c r="D23" s="19">
        <f t="shared" si="4"/>
        <v>0.48402777777777767</v>
      </c>
      <c r="E23" s="19">
        <f t="shared" si="4"/>
        <v>4.8611111111109976E-3</v>
      </c>
      <c r="F23" s="19">
        <f t="shared" si="4"/>
        <v>2.5694444444444443E-2</v>
      </c>
      <c r="G23" s="19">
        <f t="shared" si="4"/>
        <v>4.6527777777777772E-2</v>
      </c>
      <c r="H23" s="19">
        <f t="shared" si="4"/>
        <v>6.7361111111111108E-2</v>
      </c>
      <c r="I23" s="19">
        <f t="shared" si="4"/>
        <v>8.819444444444445E-2</v>
      </c>
      <c r="J23" s="19"/>
      <c r="K23" s="19"/>
      <c r="L23" s="19"/>
    </row>
    <row r="27" spans="1:12" ht="15.75" x14ac:dyDescent="0.2">
      <c r="A27" s="26" t="s">
        <v>27</v>
      </c>
      <c r="B27" s="26"/>
      <c r="C27" s="26"/>
      <c r="D27" s="26"/>
      <c r="E27" s="26"/>
      <c r="F27" s="26"/>
      <c r="G27" s="26"/>
    </row>
    <row r="28" spans="1:12" ht="15.75" x14ac:dyDescent="0.2">
      <c r="A28" s="26"/>
      <c r="B28" s="26"/>
      <c r="C28" s="26"/>
      <c r="D28" s="26"/>
      <c r="E28" s="26"/>
      <c r="F28" s="26"/>
      <c r="G28" s="26"/>
    </row>
    <row r="29" spans="1:12" ht="15.75" x14ac:dyDescent="0.2">
      <c r="A29" s="1" t="s">
        <v>1</v>
      </c>
      <c r="B29" s="22" t="s">
        <v>9</v>
      </c>
      <c r="C29" s="23"/>
      <c r="D29" s="23"/>
      <c r="E29" s="23"/>
      <c r="F29" s="23"/>
      <c r="G29" s="23"/>
    </row>
    <row r="31" spans="1:12" ht="15" x14ac:dyDescent="0.2">
      <c r="A31" s="2" t="s">
        <v>0</v>
      </c>
      <c r="B31" s="3" t="s">
        <v>28</v>
      </c>
      <c r="C31" s="3" t="s">
        <v>28</v>
      </c>
      <c r="D31" s="3" t="s">
        <v>28</v>
      </c>
      <c r="E31" s="3" t="s">
        <v>28</v>
      </c>
      <c r="F31" s="3" t="s">
        <v>28</v>
      </c>
      <c r="G31" s="3"/>
      <c r="H31" s="3"/>
      <c r="I31" s="3"/>
      <c r="J31" s="3"/>
      <c r="K31" s="3"/>
      <c r="L31" s="3"/>
    </row>
    <row r="32" spans="1:12" ht="16.5" x14ac:dyDescent="0.2">
      <c r="A32" s="4" t="s">
        <v>2</v>
      </c>
      <c r="B32" s="21" t="s">
        <v>29</v>
      </c>
      <c r="C32" s="21" t="s">
        <v>29</v>
      </c>
      <c r="D32" s="21" t="s">
        <v>29</v>
      </c>
      <c r="E32" s="21" t="s">
        <v>29</v>
      </c>
      <c r="F32" s="21" t="s">
        <v>29</v>
      </c>
      <c r="G32" s="21"/>
      <c r="H32" s="21"/>
      <c r="I32" s="21"/>
      <c r="J32" s="21"/>
      <c r="K32" s="21"/>
      <c r="L32" s="21"/>
    </row>
    <row r="33" spans="1:12" ht="14.25" x14ac:dyDescent="0.2">
      <c r="A33" s="6" t="s">
        <v>3</v>
      </c>
      <c r="B33" s="7">
        <v>1</v>
      </c>
      <c r="C33" s="7">
        <v>1</v>
      </c>
      <c r="D33" s="7">
        <v>1</v>
      </c>
      <c r="E33" s="7">
        <v>1</v>
      </c>
      <c r="F33" s="7">
        <v>1</v>
      </c>
      <c r="G33" s="7"/>
      <c r="H33" s="7"/>
      <c r="I33" s="7"/>
      <c r="J33" s="7"/>
      <c r="K33" s="7"/>
      <c r="L33" s="7"/>
    </row>
    <row r="34" spans="1:12" ht="13.9" customHeight="1" x14ac:dyDescent="0.2">
      <c r="A34" s="27" t="s">
        <v>4</v>
      </c>
      <c r="B34" s="5" t="s">
        <v>40</v>
      </c>
      <c r="C34" s="5" t="s">
        <v>40</v>
      </c>
      <c r="D34" s="5" t="s">
        <v>40</v>
      </c>
      <c r="E34" s="5" t="s">
        <v>40</v>
      </c>
      <c r="F34" s="5" t="s">
        <v>40</v>
      </c>
      <c r="G34" s="5"/>
      <c r="H34" s="5"/>
      <c r="I34" s="5"/>
      <c r="J34" s="5"/>
      <c r="K34" s="14"/>
      <c r="L34" s="14"/>
    </row>
    <row r="35" spans="1:12" ht="14.25" x14ac:dyDescent="0.2">
      <c r="A35" s="28"/>
      <c r="B35" s="5" t="s">
        <v>41</v>
      </c>
      <c r="C35" s="5" t="s">
        <v>41</v>
      </c>
      <c r="D35" s="5" t="s">
        <v>41</v>
      </c>
      <c r="E35" s="5" t="s">
        <v>41</v>
      </c>
      <c r="F35" s="5" t="s">
        <v>41</v>
      </c>
      <c r="G35" s="5"/>
      <c r="H35" s="5"/>
      <c r="I35" s="5"/>
      <c r="J35" s="5"/>
      <c r="K35" s="5"/>
      <c r="L35" s="5"/>
    </row>
    <row r="36" spans="1:12" ht="14.25" x14ac:dyDescent="0.2">
      <c r="A36" s="2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4.25" x14ac:dyDescent="0.2">
      <c r="A37" s="16" t="s">
        <v>15</v>
      </c>
      <c r="B37" s="17">
        <f>MOD(B38-TIME(0,2,0),1)</f>
        <v>0.91388888888888897</v>
      </c>
      <c r="C37" s="17">
        <f t="shared" ref="C37:F37" si="5">MOD(C38-TIME(0,2,0),1)</f>
        <v>0.93472222222222234</v>
      </c>
      <c r="D37" s="17">
        <f t="shared" si="5"/>
        <v>0.9555555555555556</v>
      </c>
      <c r="E37" s="17">
        <f t="shared" si="5"/>
        <v>0.97638888888888897</v>
      </c>
      <c r="F37" s="17">
        <f t="shared" si="5"/>
        <v>0.99722222222222223</v>
      </c>
      <c r="G37" s="17"/>
      <c r="H37" s="20"/>
      <c r="I37" s="20"/>
      <c r="J37" s="20"/>
      <c r="K37" s="20"/>
      <c r="L37" s="20"/>
    </row>
    <row r="38" spans="1:12" ht="14.25" x14ac:dyDescent="0.2">
      <c r="A38" s="16" t="s">
        <v>14</v>
      </c>
      <c r="B38" s="17">
        <f>MOD(B39-TIME(0,3,0),1)</f>
        <v>0.91527777777777786</v>
      </c>
      <c r="C38" s="17">
        <f t="shared" ref="C38:F38" si="6">MOD(C39-TIME(0,3,0),1)</f>
        <v>0.93611111111111123</v>
      </c>
      <c r="D38" s="17">
        <f t="shared" si="6"/>
        <v>0.95694444444444449</v>
      </c>
      <c r="E38" s="17">
        <f t="shared" si="6"/>
        <v>0.97777777777777786</v>
      </c>
      <c r="F38" s="17">
        <f t="shared" si="6"/>
        <v>0.99861111111111112</v>
      </c>
      <c r="G38" s="17"/>
      <c r="H38" s="17"/>
      <c r="I38" s="17"/>
      <c r="J38" s="17"/>
      <c r="K38" s="17"/>
      <c r="L38" s="17"/>
    </row>
    <row r="39" spans="1:12" ht="14.25" x14ac:dyDescent="0.2">
      <c r="A39" s="16" t="s">
        <v>13</v>
      </c>
      <c r="B39" s="17">
        <f>MOD(B40-TIME(0,4,0),1)</f>
        <v>0.91736111111111118</v>
      </c>
      <c r="C39" s="17">
        <f t="shared" ref="C39:F39" si="7">MOD(C40-TIME(0,4,0),1)</f>
        <v>0.93819444444444455</v>
      </c>
      <c r="D39" s="17">
        <f t="shared" si="7"/>
        <v>0.95902777777777781</v>
      </c>
      <c r="E39" s="17">
        <f t="shared" si="7"/>
        <v>0.97986111111111118</v>
      </c>
      <c r="F39" s="17">
        <f t="shared" si="7"/>
        <v>6.9444444444444762E-4</v>
      </c>
      <c r="G39" s="17"/>
      <c r="H39" s="17"/>
      <c r="I39" s="17"/>
      <c r="J39" s="17"/>
      <c r="K39" s="17"/>
      <c r="L39" s="17"/>
    </row>
    <row r="40" spans="1:12" ht="14.25" x14ac:dyDescent="0.2">
      <c r="A40" s="16" t="s">
        <v>12</v>
      </c>
      <c r="B40" s="17">
        <f t="shared" ref="B40:F42" si="8">MOD(B41-TIME(0,5,0),1)</f>
        <v>0.92013888888888895</v>
      </c>
      <c r="C40" s="17">
        <f t="shared" si="8"/>
        <v>0.94097222222222232</v>
      </c>
      <c r="D40" s="17">
        <f t="shared" si="8"/>
        <v>0.96180555555555558</v>
      </c>
      <c r="E40" s="17">
        <f t="shared" si="8"/>
        <v>0.98263888888888895</v>
      </c>
      <c r="F40" s="17">
        <f t="shared" si="8"/>
        <v>3.4722222222222255E-3</v>
      </c>
      <c r="G40" s="17"/>
      <c r="H40" s="17"/>
      <c r="I40" s="17"/>
      <c r="J40" s="17"/>
      <c r="K40" s="17"/>
      <c r="L40" s="17"/>
    </row>
    <row r="41" spans="1:12" ht="14.25" x14ac:dyDescent="0.2">
      <c r="A41" s="16" t="s">
        <v>11</v>
      </c>
      <c r="B41" s="17">
        <f t="shared" si="8"/>
        <v>0.92361111111111116</v>
      </c>
      <c r="C41" s="17">
        <f t="shared" si="8"/>
        <v>0.94444444444444453</v>
      </c>
      <c r="D41" s="17">
        <f t="shared" si="8"/>
        <v>0.96527777777777779</v>
      </c>
      <c r="E41" s="17">
        <f t="shared" si="8"/>
        <v>0.98611111111111116</v>
      </c>
      <c r="F41" s="17">
        <f t="shared" si="8"/>
        <v>6.9444444444444475E-3</v>
      </c>
      <c r="G41" s="17"/>
      <c r="H41" s="17"/>
      <c r="I41" s="17"/>
      <c r="J41" s="17"/>
      <c r="K41" s="17"/>
      <c r="L41" s="17"/>
    </row>
    <row r="42" spans="1:12" ht="14.25" x14ac:dyDescent="0.2">
      <c r="A42" s="16" t="s">
        <v>10</v>
      </c>
      <c r="B42" s="17">
        <f t="shared" si="8"/>
        <v>0.92708333333333337</v>
      </c>
      <c r="C42" s="17">
        <f t="shared" si="8"/>
        <v>0.94791666666666674</v>
      </c>
      <c r="D42" s="17">
        <f t="shared" si="8"/>
        <v>0.96875</v>
      </c>
      <c r="E42" s="17">
        <f t="shared" si="8"/>
        <v>0.98958333333333337</v>
      </c>
      <c r="F42" s="17">
        <f t="shared" si="8"/>
        <v>1.041666666666667E-2</v>
      </c>
      <c r="G42" s="17"/>
      <c r="H42" s="17"/>
      <c r="I42" s="17"/>
      <c r="J42" s="17"/>
      <c r="K42" s="17"/>
      <c r="L42" s="17"/>
    </row>
    <row r="43" spans="1:12" ht="14.25" x14ac:dyDescent="0.2">
      <c r="A43" s="16" t="s">
        <v>34</v>
      </c>
      <c r="B43" s="17">
        <f>MOD(B45-TIME(0,6,0),1)</f>
        <v>0.93055555555555558</v>
      </c>
      <c r="C43" s="17">
        <f t="shared" ref="C43:F43" si="9">MOD(C45-TIME(0,6,0),1)</f>
        <v>0.95138888888888895</v>
      </c>
      <c r="D43" s="17">
        <f t="shared" si="9"/>
        <v>0.97222222222222221</v>
      </c>
      <c r="E43" s="17">
        <f t="shared" si="9"/>
        <v>0.99305555555555558</v>
      </c>
      <c r="F43" s="17">
        <f t="shared" si="9"/>
        <v>1.3888888888888892E-2</v>
      </c>
      <c r="G43" s="17"/>
      <c r="H43" s="17"/>
      <c r="I43" s="17"/>
      <c r="J43" s="17"/>
      <c r="K43" s="17"/>
      <c r="L43" s="17"/>
    </row>
    <row r="44" spans="1:12" ht="15" x14ac:dyDescent="0.2">
      <c r="A44" s="11" t="s">
        <v>44</v>
      </c>
      <c r="B44" s="12" t="s">
        <v>53</v>
      </c>
      <c r="C44" s="12" t="s">
        <v>54</v>
      </c>
      <c r="D44" s="12" t="s">
        <v>55</v>
      </c>
      <c r="E44" s="12" t="s">
        <v>56</v>
      </c>
      <c r="F44" s="12" t="s">
        <v>57</v>
      </c>
      <c r="G44" s="12"/>
      <c r="H44" s="12"/>
      <c r="I44" s="12"/>
      <c r="J44" s="12"/>
      <c r="K44" s="12"/>
      <c r="L44" s="12"/>
    </row>
    <row r="45" spans="1:12" ht="15" x14ac:dyDescent="0.2">
      <c r="A45" s="9" t="s">
        <v>7</v>
      </c>
      <c r="B45" s="10">
        <v>0.93472222222222223</v>
      </c>
      <c r="C45" s="10">
        <v>0.9555555555555556</v>
      </c>
      <c r="D45" s="10">
        <v>0.97638888888888886</v>
      </c>
      <c r="E45" s="10">
        <v>0.99722222222222223</v>
      </c>
      <c r="F45" s="10">
        <v>1.8055555555555557E-2</v>
      </c>
      <c r="G45" s="10"/>
      <c r="H45" s="15"/>
      <c r="I45" s="15"/>
      <c r="J45" s="10"/>
      <c r="K45" s="10"/>
      <c r="L45" s="10"/>
    </row>
  </sheetData>
  <mergeCells count="7">
    <mergeCell ref="A34:A36"/>
    <mergeCell ref="A1:L1"/>
    <mergeCell ref="A2:L2"/>
    <mergeCell ref="A5:G5"/>
    <mergeCell ref="A12:A14"/>
    <mergeCell ref="A27:G27"/>
    <mergeCell ref="A28:G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TRAIN REPLACEMENT TIMETABLE</vt:lpstr>
      <vt:lpstr>Weekend 1-2 Feb</vt:lpstr>
      <vt:lpstr>'TRAIN REPLACEMENT TIMETABLE'!Print_Area</vt:lpstr>
      <vt:lpstr>'TRAIN REPLACEMENT TIMETABLE'!Print_Titles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Najmeddine, Nasser</cp:lastModifiedBy>
  <cp:lastPrinted>2020-01-16T06:39:09Z</cp:lastPrinted>
  <dcterms:created xsi:type="dcterms:W3CDTF">2002-03-04T02:55:16Z</dcterms:created>
  <dcterms:modified xsi:type="dcterms:W3CDTF">2020-01-21T19:04:44Z</dcterms:modified>
</cp:coreProperties>
</file>