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I\Trackwork Transport\2. Bussing Weekdays\2021\1CoastPWD_300721\"/>
    </mc:Choice>
  </mc:AlternateContent>
  <bookViews>
    <workbookView xWindow="450" yWindow="240" windowWidth="13995" windowHeight="13110"/>
  </bookViews>
  <sheets>
    <sheet name="TRAIN REPLACEMENT TIMETABLE" sheetId="3" r:id="rId1"/>
  </sheets>
  <definedNames>
    <definedName name="_xlnm.Print_Area" localSheetId="0">'TRAIN REPLACEMENT TIMETABLE'!$A$1:$Q$46</definedName>
    <definedName name="_xlnm.Print_Titles" localSheetId="0">'TRAIN REPLACEMENT TIMETABLE'!$1:$2</definedName>
  </definedNames>
  <calcPr calcId="152511" concurrentCalc="0"/>
</workbook>
</file>

<file path=xl/calcChain.xml><?xml version="1.0" encoding="utf-8"?>
<calcChain xmlns="http://schemas.openxmlformats.org/spreadsheetml/2006/main">
  <c r="P19" i="3" l="1"/>
  <c r="P20" i="3"/>
  <c r="P21" i="3"/>
  <c r="P22" i="3"/>
  <c r="P23" i="3"/>
  <c r="P24" i="3"/>
  <c r="O19" i="3"/>
  <c r="O20" i="3"/>
  <c r="O21" i="3"/>
  <c r="O22" i="3"/>
  <c r="O23" i="3"/>
  <c r="O24" i="3"/>
  <c r="Q42" i="3"/>
  <c r="Q41" i="3"/>
  <c r="Q40" i="3"/>
  <c r="Q39" i="3"/>
  <c r="Q38" i="3"/>
  <c r="Q37" i="3"/>
  <c r="P42" i="3"/>
  <c r="P41" i="3"/>
  <c r="P40" i="3"/>
  <c r="P39" i="3"/>
  <c r="P38" i="3"/>
  <c r="P37" i="3"/>
  <c r="N19" i="3"/>
  <c r="L19" i="3"/>
  <c r="J19" i="3"/>
  <c r="H19" i="3"/>
  <c r="F19" i="3"/>
  <c r="D19" i="3"/>
  <c r="B19" i="3"/>
  <c r="M42" i="3"/>
  <c r="M41" i="3"/>
  <c r="M40" i="3"/>
  <c r="M39" i="3"/>
  <c r="M38" i="3"/>
  <c r="M37" i="3"/>
  <c r="M19" i="3"/>
  <c r="K42" i="3"/>
  <c r="K41" i="3"/>
  <c r="K40" i="3"/>
  <c r="K39" i="3"/>
  <c r="K38" i="3"/>
  <c r="K37" i="3"/>
  <c r="K19" i="3"/>
  <c r="I42" i="3"/>
  <c r="I41" i="3"/>
  <c r="I40" i="3"/>
  <c r="I39" i="3"/>
  <c r="I38" i="3"/>
  <c r="I37" i="3"/>
  <c r="I19" i="3"/>
  <c r="G42" i="3"/>
  <c r="G41" i="3"/>
  <c r="G40" i="3"/>
  <c r="G39" i="3"/>
  <c r="G38" i="3"/>
  <c r="G37" i="3"/>
  <c r="G19" i="3"/>
  <c r="E42" i="3"/>
  <c r="E41" i="3"/>
  <c r="E40" i="3"/>
  <c r="E39" i="3"/>
  <c r="E38" i="3"/>
  <c r="E37" i="3"/>
  <c r="E19" i="3"/>
  <c r="C42" i="3"/>
  <c r="C41" i="3"/>
  <c r="C40" i="3"/>
  <c r="C39" i="3"/>
  <c r="C38" i="3"/>
  <c r="C37" i="3"/>
  <c r="C19" i="3"/>
  <c r="D42" i="3"/>
  <c r="F42" i="3"/>
  <c r="H42" i="3"/>
  <c r="J42" i="3"/>
  <c r="L42" i="3"/>
  <c r="N42" i="3"/>
  <c r="O42" i="3"/>
  <c r="B42" i="3"/>
  <c r="D41" i="3"/>
  <c r="D40" i="3"/>
  <c r="D39" i="3"/>
  <c r="F41" i="3"/>
  <c r="F40" i="3"/>
  <c r="F39" i="3"/>
  <c r="H41" i="3"/>
  <c r="H40" i="3"/>
  <c r="H39" i="3"/>
  <c r="J41" i="3"/>
  <c r="J40" i="3"/>
  <c r="J39" i="3"/>
  <c r="L41" i="3"/>
  <c r="L40" i="3"/>
  <c r="L39" i="3"/>
  <c r="N41" i="3"/>
  <c r="N40" i="3"/>
  <c r="N39" i="3"/>
  <c r="O41" i="3"/>
  <c r="O40" i="3"/>
  <c r="O39" i="3"/>
  <c r="B41" i="3"/>
  <c r="B40" i="3"/>
  <c r="B39" i="3"/>
  <c r="C20" i="3"/>
  <c r="C21" i="3"/>
  <c r="C22" i="3"/>
  <c r="D20" i="3"/>
  <c r="D21" i="3"/>
  <c r="D22" i="3"/>
  <c r="E20" i="3"/>
  <c r="E21" i="3"/>
  <c r="E22" i="3"/>
  <c r="F20" i="3"/>
  <c r="F21" i="3"/>
  <c r="F22" i="3"/>
  <c r="G20" i="3"/>
  <c r="G21" i="3"/>
  <c r="G22" i="3"/>
  <c r="H20" i="3"/>
  <c r="H21" i="3"/>
  <c r="H22" i="3"/>
  <c r="I20" i="3"/>
  <c r="I21" i="3"/>
  <c r="I22" i="3"/>
  <c r="J20" i="3"/>
  <c r="J21" i="3"/>
  <c r="J22" i="3"/>
  <c r="K20" i="3"/>
  <c r="K21" i="3"/>
  <c r="K22" i="3"/>
  <c r="L20" i="3"/>
  <c r="L21" i="3"/>
  <c r="L22" i="3"/>
  <c r="M20" i="3"/>
  <c r="M21" i="3"/>
  <c r="M22" i="3"/>
  <c r="N20" i="3"/>
  <c r="N21" i="3"/>
  <c r="N22" i="3"/>
  <c r="B20" i="3"/>
  <c r="B21" i="3"/>
  <c r="B22" i="3"/>
  <c r="D38" i="3"/>
  <c r="F38" i="3"/>
  <c r="H38" i="3"/>
  <c r="J38" i="3"/>
  <c r="L38" i="3"/>
  <c r="N38" i="3"/>
  <c r="O38" i="3"/>
  <c r="B38" i="3"/>
  <c r="C23" i="3"/>
  <c r="D23" i="3"/>
  <c r="E23" i="3"/>
  <c r="F23" i="3"/>
  <c r="G23" i="3"/>
  <c r="H23" i="3"/>
  <c r="I23" i="3"/>
  <c r="J23" i="3"/>
  <c r="K23" i="3"/>
  <c r="L23" i="3"/>
  <c r="M23" i="3"/>
  <c r="N23" i="3"/>
  <c r="B23" i="3"/>
  <c r="N24" i="3"/>
  <c r="M24" i="3"/>
  <c r="L24" i="3"/>
  <c r="K24" i="3"/>
  <c r="J24" i="3"/>
  <c r="H24" i="3"/>
  <c r="I24" i="3"/>
  <c r="F24" i="3"/>
  <c r="G24" i="3"/>
  <c r="D24" i="3"/>
  <c r="E24" i="3"/>
  <c r="D37" i="3"/>
  <c r="F37" i="3"/>
  <c r="H37" i="3"/>
  <c r="J37" i="3"/>
  <c r="L37" i="3"/>
  <c r="N37" i="3"/>
  <c r="O37" i="3"/>
  <c r="B37" i="3"/>
  <c r="C24" i="3"/>
  <c r="B24" i="3"/>
</calcChain>
</file>

<file path=xl/sharedStrings.xml><?xml version="1.0" encoding="utf-8"?>
<sst xmlns="http://schemas.openxmlformats.org/spreadsheetml/2006/main" count="264" uniqueCount="37">
  <si>
    <t>Route</t>
  </si>
  <si>
    <t xml:space="preserve">Towards: </t>
  </si>
  <si>
    <t>Vehicle Type</t>
  </si>
  <si>
    <t>Quantity</t>
  </si>
  <si>
    <t>-</t>
  </si>
  <si>
    <t>Bus</t>
  </si>
  <si>
    <t>Operating Day 
(12:00AM - 11:59PM)</t>
  </si>
  <si>
    <t>Route 27SC: Port Kembla, all stations to Wollongong and return</t>
  </si>
  <si>
    <t>South Coast Line
Port Kembla to Wollongong</t>
  </si>
  <si>
    <t>Weekday, one (1) day - Friday 30 July 2021</t>
  </si>
  <si>
    <t>WOLLONGONG</t>
  </si>
  <si>
    <t>Coniston</t>
  </si>
  <si>
    <t>Lysaghts</t>
  </si>
  <si>
    <t>Cringila</t>
  </si>
  <si>
    <t>Port Kembla North</t>
  </si>
  <si>
    <t>PORT KEMBLA</t>
  </si>
  <si>
    <t>Friday</t>
  </si>
  <si>
    <t>27SC</t>
  </si>
  <si>
    <t>Train Run Number</t>
  </si>
  <si>
    <t>Train Departs</t>
  </si>
  <si>
    <t>Train Arrives</t>
  </si>
  <si>
    <t>K336</t>
  </si>
  <si>
    <t>K388</t>
  </si>
  <si>
    <t>K342</t>
  </si>
  <si>
    <t>K346</t>
  </si>
  <si>
    <t>K348</t>
  </si>
  <si>
    <t>K352</t>
  </si>
  <si>
    <t>K356</t>
  </si>
  <si>
    <t>K358</t>
  </si>
  <si>
    <t>K321</t>
  </si>
  <si>
    <t>K323</t>
  </si>
  <si>
    <t>K329</t>
  </si>
  <si>
    <t>K333</t>
  </si>
  <si>
    <t>K335</t>
  </si>
  <si>
    <t>K341</t>
  </si>
  <si>
    <t>K345</t>
  </si>
  <si>
    <t>K349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</si>
</sst>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0"/>
      <name val="Arial"/>
    </font>
    <font>
      <sz val="8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3" fillId="2" borderId="0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/>
    </xf>
    <xf numFmtId="18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18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8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8" fontId="4" fillId="5" borderId="1" xfId="0" applyNumberFormat="1" applyFont="1" applyFill="1" applyBorder="1" applyAlignment="1">
      <alignment horizontal="center" vertical="center"/>
    </xf>
    <xf numFmtId="18" fontId="4" fillId="5" borderId="2" xfId="0" applyNumberFormat="1" applyFont="1" applyFill="1" applyBorder="1" applyAlignment="1">
      <alignment horizontal="center" vertical="center"/>
    </xf>
    <xf numFmtId="18" fontId="4" fillId="5" borderId="3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8" fontId="3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18" fontId="5" fillId="5" borderId="3" xfId="0" applyNumberFormat="1" applyFont="1" applyFill="1" applyBorder="1" applyAlignment="1">
      <alignment horizontal="center" vertical="center"/>
    </xf>
    <xf numFmtId="18" fontId="4" fillId="5" borderId="4" xfId="0" applyNumberFormat="1" applyFont="1" applyFill="1" applyBorder="1" applyAlignment="1">
      <alignment horizontal="center" vertical="center"/>
    </xf>
    <xf numFmtId="18" fontId="4" fillId="5" borderId="5" xfId="0" applyNumberFormat="1" applyFont="1" applyFill="1" applyBorder="1" applyAlignment="1">
      <alignment horizontal="center" vertical="center"/>
    </xf>
    <xf numFmtId="18" fontId="4" fillId="5" borderId="6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59F12F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46"/>
  <sheetViews>
    <sheetView showGridLines="0" tabSelected="1" view="pageBreakPreview" zoomScale="70" zoomScaleNormal="100" zoomScaleSheetLayoutView="70" workbookViewId="0">
      <selection activeCell="J13" sqref="J13"/>
    </sheetView>
  </sheetViews>
  <sheetFormatPr defaultRowHeight="12.75" x14ac:dyDescent="0.2"/>
  <cols>
    <col min="1" max="1" width="27.7109375" customWidth="1"/>
    <col min="2" max="16" width="12.140625" customWidth="1"/>
    <col min="17" max="27" width="11.7109375" customWidth="1"/>
  </cols>
  <sheetData>
    <row r="1" spans="1:17" ht="58.15" customHeight="1" x14ac:dyDescent="0.2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7" customHeight="1" x14ac:dyDescent="0.2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5" spans="1:17" s="6" customFormat="1" ht="17.45" customHeight="1" x14ac:dyDescent="0.2">
      <c r="A5" s="27" t="s">
        <v>7</v>
      </c>
      <c r="B5" s="27"/>
      <c r="C5" s="27"/>
      <c r="D5" s="27"/>
      <c r="E5" s="27"/>
      <c r="F5" s="27"/>
      <c r="G5" s="27"/>
    </row>
    <row r="6" spans="1:17" s="6" customFormat="1" ht="17.45" customHeight="1" x14ac:dyDescent="0.2">
      <c r="A6" s="3"/>
      <c r="B6" s="3"/>
      <c r="C6" s="3"/>
      <c r="D6" s="3"/>
      <c r="E6" s="3"/>
      <c r="F6" s="3"/>
      <c r="G6" s="3"/>
    </row>
    <row r="7" spans="1:17" s="6" customFormat="1" ht="17.45" customHeight="1" x14ac:dyDescent="0.2">
      <c r="A7" s="1" t="s">
        <v>1</v>
      </c>
      <c r="B7" s="2" t="s">
        <v>15</v>
      </c>
      <c r="C7" s="3"/>
      <c r="D7" s="3"/>
      <c r="E7" s="3"/>
      <c r="F7" s="3"/>
      <c r="G7" s="3"/>
    </row>
    <row r="8" spans="1:17" s="6" customFormat="1" ht="17.45" customHeight="1" x14ac:dyDescent="0.2"/>
    <row r="9" spans="1:17" s="6" customFormat="1" ht="17.45" customHeight="1" x14ac:dyDescent="0.2">
      <c r="A9" s="4" t="s">
        <v>0</v>
      </c>
      <c r="B9" s="5" t="s">
        <v>17</v>
      </c>
      <c r="C9" s="5" t="s">
        <v>17</v>
      </c>
      <c r="D9" s="5" t="s">
        <v>17</v>
      </c>
      <c r="E9" s="5" t="s">
        <v>17</v>
      </c>
      <c r="F9" s="5" t="s">
        <v>17</v>
      </c>
      <c r="G9" s="5" t="s">
        <v>17</v>
      </c>
      <c r="H9" s="5" t="s">
        <v>17</v>
      </c>
      <c r="I9" s="5" t="s">
        <v>17</v>
      </c>
      <c r="J9" s="5" t="s">
        <v>17</v>
      </c>
      <c r="K9" s="5" t="s">
        <v>17</v>
      </c>
      <c r="L9" s="5" t="s">
        <v>17</v>
      </c>
      <c r="M9" s="5" t="s">
        <v>17</v>
      </c>
      <c r="N9" s="5" t="s">
        <v>17</v>
      </c>
      <c r="O9" s="5" t="s">
        <v>17</v>
      </c>
      <c r="P9" s="5" t="s">
        <v>17</v>
      </c>
      <c r="Q9" s="5"/>
    </row>
    <row r="10" spans="1:17" s="6" customFormat="1" ht="17.45" customHeight="1" x14ac:dyDescent="0.2">
      <c r="A10" s="7" t="s">
        <v>2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1" t="s">
        <v>5</v>
      </c>
      <c r="J10" s="11" t="s">
        <v>5</v>
      </c>
      <c r="K10" s="11" t="s">
        <v>5</v>
      </c>
      <c r="L10" s="11" t="s">
        <v>5</v>
      </c>
      <c r="M10" s="11" t="s">
        <v>5</v>
      </c>
      <c r="N10" s="11" t="s">
        <v>5</v>
      </c>
      <c r="O10" s="11" t="s">
        <v>5</v>
      </c>
      <c r="P10" s="11" t="s">
        <v>5</v>
      </c>
      <c r="Q10" s="11"/>
    </row>
    <row r="11" spans="1:17" s="6" customFormat="1" ht="17.45" customHeight="1" x14ac:dyDescent="0.2">
      <c r="A11" s="8" t="s">
        <v>3</v>
      </c>
      <c r="B11" s="9">
        <v>1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/>
    </row>
    <row r="12" spans="1:17" s="6" customFormat="1" ht="17.45" customHeight="1" x14ac:dyDescent="0.2">
      <c r="A12" s="24" t="s">
        <v>6</v>
      </c>
      <c r="B12" s="11" t="s">
        <v>4</v>
      </c>
      <c r="C12" s="11" t="s">
        <v>4</v>
      </c>
      <c r="D12" s="11" t="s">
        <v>4</v>
      </c>
      <c r="E12" s="11" t="s">
        <v>4</v>
      </c>
      <c r="F12" s="11" t="s">
        <v>4</v>
      </c>
      <c r="G12" s="11" t="s">
        <v>4</v>
      </c>
      <c r="H12" s="11" t="s">
        <v>4</v>
      </c>
      <c r="I12" s="11" t="s">
        <v>4</v>
      </c>
      <c r="J12" s="11" t="s">
        <v>4</v>
      </c>
      <c r="K12" s="11" t="s">
        <v>4</v>
      </c>
      <c r="L12" s="11" t="s">
        <v>4</v>
      </c>
      <c r="M12" s="11" t="s">
        <v>4</v>
      </c>
      <c r="N12" s="11" t="s">
        <v>4</v>
      </c>
      <c r="O12" s="11" t="s">
        <v>4</v>
      </c>
      <c r="P12" s="11" t="s">
        <v>4</v>
      </c>
      <c r="Q12" s="11"/>
    </row>
    <row r="13" spans="1:17" s="6" customFormat="1" ht="17.45" customHeight="1" x14ac:dyDescent="0.2">
      <c r="A13" s="25"/>
      <c r="B13" s="11" t="s">
        <v>4</v>
      </c>
      <c r="C13" s="11" t="s">
        <v>4</v>
      </c>
      <c r="D13" s="11" t="s">
        <v>4</v>
      </c>
      <c r="E13" s="11" t="s">
        <v>4</v>
      </c>
      <c r="F13" s="11" t="s">
        <v>4</v>
      </c>
      <c r="G13" s="11" t="s">
        <v>4</v>
      </c>
      <c r="H13" s="11" t="s">
        <v>4</v>
      </c>
      <c r="I13" s="11" t="s">
        <v>4</v>
      </c>
      <c r="J13" s="11" t="s">
        <v>4</v>
      </c>
      <c r="K13" s="11" t="s">
        <v>4</v>
      </c>
      <c r="L13" s="11" t="s">
        <v>4</v>
      </c>
      <c r="M13" s="11" t="s">
        <v>4</v>
      </c>
      <c r="N13" s="11" t="s">
        <v>4</v>
      </c>
      <c r="O13" s="11" t="s">
        <v>4</v>
      </c>
      <c r="P13" s="11" t="s">
        <v>4</v>
      </c>
      <c r="Q13" s="11"/>
    </row>
    <row r="14" spans="1:17" s="6" customFormat="1" ht="17.45" customHeight="1" x14ac:dyDescent="0.2">
      <c r="A14" s="25"/>
      <c r="B14" s="11" t="s">
        <v>4</v>
      </c>
      <c r="C14" s="11" t="s">
        <v>4</v>
      </c>
      <c r="D14" s="11" t="s">
        <v>4</v>
      </c>
      <c r="E14" s="11" t="s">
        <v>4</v>
      </c>
      <c r="F14" s="11" t="s">
        <v>4</v>
      </c>
      <c r="G14" s="11" t="s">
        <v>4</v>
      </c>
      <c r="H14" s="11" t="s">
        <v>4</v>
      </c>
      <c r="I14" s="11" t="s">
        <v>4</v>
      </c>
      <c r="J14" s="11" t="s">
        <v>4</v>
      </c>
      <c r="K14" s="11" t="s">
        <v>4</v>
      </c>
      <c r="L14" s="11" t="s">
        <v>4</v>
      </c>
      <c r="M14" s="11" t="s">
        <v>4</v>
      </c>
      <c r="N14" s="11" t="s">
        <v>4</v>
      </c>
      <c r="O14" s="11" t="s">
        <v>4</v>
      </c>
      <c r="P14" s="11" t="s">
        <v>4</v>
      </c>
      <c r="Q14" s="11"/>
    </row>
    <row r="15" spans="1:17" s="6" customFormat="1" ht="17.45" customHeight="1" x14ac:dyDescent="0.2">
      <c r="A15" s="25"/>
      <c r="B15" s="11" t="s">
        <v>4</v>
      </c>
      <c r="C15" s="11" t="s">
        <v>4</v>
      </c>
      <c r="D15" s="11" t="s">
        <v>4</v>
      </c>
      <c r="E15" s="11" t="s">
        <v>4</v>
      </c>
      <c r="F15" s="11" t="s">
        <v>4</v>
      </c>
      <c r="G15" s="11" t="s">
        <v>4</v>
      </c>
      <c r="H15" s="11" t="s">
        <v>4</v>
      </c>
      <c r="I15" s="11" t="s">
        <v>4</v>
      </c>
      <c r="J15" s="11" t="s">
        <v>4</v>
      </c>
      <c r="K15" s="11" t="s">
        <v>4</v>
      </c>
      <c r="L15" s="11" t="s">
        <v>4</v>
      </c>
      <c r="M15" s="11" t="s">
        <v>4</v>
      </c>
      <c r="N15" s="11" t="s">
        <v>4</v>
      </c>
      <c r="O15" s="11" t="s">
        <v>4</v>
      </c>
      <c r="P15" s="11" t="s">
        <v>4</v>
      </c>
      <c r="Q15" s="11"/>
    </row>
    <row r="16" spans="1:17" s="6" customFormat="1" ht="17.45" customHeight="1" x14ac:dyDescent="0.2">
      <c r="A16" s="26"/>
      <c r="B16" s="9" t="s">
        <v>16</v>
      </c>
      <c r="C16" s="9" t="s">
        <v>16</v>
      </c>
      <c r="D16" s="9" t="s">
        <v>16</v>
      </c>
      <c r="E16" s="9" t="s">
        <v>16</v>
      </c>
      <c r="F16" s="9" t="s">
        <v>16</v>
      </c>
      <c r="G16" s="9" t="s">
        <v>16</v>
      </c>
      <c r="H16" s="9" t="s">
        <v>16</v>
      </c>
      <c r="I16" s="9" t="s">
        <v>16</v>
      </c>
      <c r="J16" s="9" t="s">
        <v>16</v>
      </c>
      <c r="K16" s="9" t="s">
        <v>16</v>
      </c>
      <c r="L16" s="9" t="s">
        <v>16</v>
      </c>
      <c r="M16" s="9" t="s">
        <v>16</v>
      </c>
      <c r="N16" s="9" t="s">
        <v>16</v>
      </c>
      <c r="O16" s="9" t="s">
        <v>16</v>
      </c>
      <c r="P16" s="9" t="s">
        <v>16</v>
      </c>
      <c r="Q16" s="9"/>
    </row>
    <row r="17" spans="1:17" s="6" customFormat="1" ht="17.45" customHeight="1" x14ac:dyDescent="0.2">
      <c r="A17" s="12" t="s">
        <v>18</v>
      </c>
      <c r="B17" s="33" t="s">
        <v>29</v>
      </c>
      <c r="C17" s="35"/>
      <c r="D17" s="33" t="s">
        <v>30</v>
      </c>
      <c r="E17" s="35"/>
      <c r="F17" s="33" t="s">
        <v>31</v>
      </c>
      <c r="G17" s="35"/>
      <c r="H17" s="33" t="s">
        <v>32</v>
      </c>
      <c r="I17" s="35"/>
      <c r="J17" s="33" t="s">
        <v>33</v>
      </c>
      <c r="K17" s="35"/>
      <c r="L17" s="33" t="s">
        <v>34</v>
      </c>
      <c r="M17" s="35"/>
      <c r="N17" s="33" t="s">
        <v>35</v>
      </c>
      <c r="O17" s="35"/>
      <c r="P17" s="33" t="s">
        <v>36</v>
      </c>
      <c r="Q17" s="22"/>
    </row>
    <row r="18" spans="1:17" s="6" customFormat="1" ht="17.45" customHeight="1" x14ac:dyDescent="0.2">
      <c r="A18" s="21" t="s">
        <v>20</v>
      </c>
      <c r="B18" s="34">
        <v>0.34722222222222227</v>
      </c>
      <c r="C18" s="36">
        <v>0.37361111111111112</v>
      </c>
      <c r="D18" s="34">
        <v>0.38263888888888892</v>
      </c>
      <c r="E18" s="36"/>
      <c r="F18" s="34">
        <v>0.43055555555555558</v>
      </c>
      <c r="G18" s="36">
        <v>0.45833333333333331</v>
      </c>
      <c r="H18" s="34">
        <v>0.46597222222222223</v>
      </c>
      <c r="I18" s="36"/>
      <c r="J18" s="34">
        <v>0.51388888888888895</v>
      </c>
      <c r="K18" s="36">
        <v>0.54166666666666663</v>
      </c>
      <c r="L18" s="34">
        <v>0.5493055555555556</v>
      </c>
      <c r="M18" s="36"/>
      <c r="N18" s="34">
        <v>0.59722222222222221</v>
      </c>
      <c r="O18" s="36">
        <v>0.625</v>
      </c>
      <c r="P18" s="34">
        <v>0.63263888888888886</v>
      </c>
      <c r="Q18" s="23"/>
    </row>
    <row r="19" spans="1:17" s="6" customFormat="1" ht="17.45" customHeight="1" x14ac:dyDescent="0.2">
      <c r="A19" s="13" t="s">
        <v>10</v>
      </c>
      <c r="B19" s="37">
        <f>MOD(B18+TIME(0,6,0),1)</f>
        <v>0.35138888888888892</v>
      </c>
      <c r="C19" s="37">
        <f>MOD(C37-TIME(0,20,0),1)</f>
        <v>0.37708333333333338</v>
      </c>
      <c r="D19" s="37">
        <f>MOD(D18+TIME(0,5,0),1)</f>
        <v>0.38611111111111113</v>
      </c>
      <c r="E19" s="37">
        <f>MOD(E37-TIME(0,20,0),1)</f>
        <v>0.41388888888888892</v>
      </c>
      <c r="F19" s="37">
        <f>MOD(F18+TIME(0,6,0),1)</f>
        <v>0.43472222222222223</v>
      </c>
      <c r="G19" s="37">
        <f>MOD(G37-TIME(0,20,0),1)</f>
        <v>0.4604166666666667</v>
      </c>
      <c r="H19" s="37">
        <f>MOD(H18+TIME(0,6,0),1)</f>
        <v>0.47013888888888888</v>
      </c>
      <c r="I19" s="37">
        <f>MOD(I37-TIME(0,20,0),1)</f>
        <v>0.49722222222222229</v>
      </c>
      <c r="J19" s="37">
        <f>MOD(J18+TIME(0,6,0),1)</f>
        <v>0.5180555555555556</v>
      </c>
      <c r="K19" s="37">
        <f>MOD(K37-TIME(0,20,0),1)</f>
        <v>0.54375000000000007</v>
      </c>
      <c r="L19" s="37">
        <f>MOD(L18+TIME(0,6,0),1)</f>
        <v>0.55347222222222225</v>
      </c>
      <c r="M19" s="37">
        <f>MOD(M37-TIME(0,20,0),1)</f>
        <v>0.5805555555555556</v>
      </c>
      <c r="N19" s="37">
        <f>MOD(N18+TIME(0,6,0),1)</f>
        <v>0.60138888888888886</v>
      </c>
      <c r="O19" s="37">
        <f>MOD(O37-TIME(0,20,0),1)</f>
        <v>0.62708333333333344</v>
      </c>
      <c r="P19" s="37">
        <f>MOD(P18+TIME(0,6,0),1)</f>
        <v>0.63680555555555551</v>
      </c>
      <c r="Q19" s="14"/>
    </row>
    <row r="20" spans="1:17" s="6" customFormat="1" ht="17.45" customHeight="1" x14ac:dyDescent="0.2">
      <c r="A20" s="15" t="s">
        <v>11</v>
      </c>
      <c r="B20" s="38">
        <f t="shared" ref="B20:G21" si="0">MOD(B19+TIME(0,4,0),1)</f>
        <v>0.35416666666666669</v>
      </c>
      <c r="C20" s="38">
        <f t="shared" si="0"/>
        <v>0.37986111111111115</v>
      </c>
      <c r="D20" s="38">
        <f t="shared" ref="D20:E20" si="1">MOD(D19+TIME(0,4,0),1)</f>
        <v>0.3888888888888889</v>
      </c>
      <c r="E20" s="38">
        <f t="shared" si="1"/>
        <v>0.41666666666666669</v>
      </c>
      <c r="F20" s="38">
        <f t="shared" si="0"/>
        <v>0.4375</v>
      </c>
      <c r="G20" s="38">
        <f t="shared" si="0"/>
        <v>0.46319444444444446</v>
      </c>
      <c r="H20" s="38">
        <f t="shared" ref="H20:M20" si="2">MOD(H19+TIME(0,4,0),1)</f>
        <v>0.47291666666666665</v>
      </c>
      <c r="I20" s="38">
        <f t="shared" si="2"/>
        <v>0.50000000000000011</v>
      </c>
      <c r="J20" s="38">
        <f t="shared" si="2"/>
        <v>0.52083333333333337</v>
      </c>
      <c r="K20" s="38">
        <f t="shared" si="2"/>
        <v>0.54652777777777783</v>
      </c>
      <c r="L20" s="38">
        <f t="shared" si="2"/>
        <v>0.55625000000000002</v>
      </c>
      <c r="M20" s="38">
        <f t="shared" si="2"/>
        <v>0.58333333333333337</v>
      </c>
      <c r="N20" s="38">
        <f t="shared" ref="N20:O20" si="3">MOD(N19+TIME(0,4,0),1)</f>
        <v>0.60416666666666663</v>
      </c>
      <c r="O20" s="38">
        <f t="shared" si="3"/>
        <v>0.6298611111111112</v>
      </c>
      <c r="P20" s="38">
        <f t="shared" ref="P20" si="4">MOD(P19+TIME(0,4,0),1)</f>
        <v>0.63958333333333328</v>
      </c>
      <c r="Q20" s="16"/>
    </row>
    <row r="21" spans="1:17" s="6" customFormat="1" ht="17.45" customHeight="1" x14ac:dyDescent="0.2">
      <c r="A21" s="15" t="s">
        <v>12</v>
      </c>
      <c r="B21" s="38">
        <f t="shared" si="0"/>
        <v>0.35694444444444445</v>
      </c>
      <c r="C21" s="38">
        <f t="shared" si="0"/>
        <v>0.38263888888888892</v>
      </c>
      <c r="D21" s="38">
        <f t="shared" ref="D21:E21" si="5">MOD(D20+TIME(0,4,0),1)</f>
        <v>0.39166666666666666</v>
      </c>
      <c r="E21" s="38">
        <f t="shared" si="5"/>
        <v>0.41944444444444445</v>
      </c>
      <c r="F21" s="38">
        <f t="shared" si="0"/>
        <v>0.44027777777777777</v>
      </c>
      <c r="G21" s="38">
        <f t="shared" si="0"/>
        <v>0.46597222222222223</v>
      </c>
      <c r="H21" s="38">
        <f t="shared" ref="H21:M21" si="6">MOD(H20+TIME(0,4,0),1)</f>
        <v>0.47569444444444442</v>
      </c>
      <c r="I21" s="38">
        <f t="shared" si="6"/>
        <v>0.50277777777777788</v>
      </c>
      <c r="J21" s="38">
        <f t="shared" si="6"/>
        <v>0.52361111111111114</v>
      </c>
      <c r="K21" s="38">
        <f t="shared" si="6"/>
        <v>0.5493055555555556</v>
      </c>
      <c r="L21" s="38">
        <f t="shared" si="6"/>
        <v>0.55902777777777779</v>
      </c>
      <c r="M21" s="38">
        <f t="shared" si="6"/>
        <v>0.58611111111111114</v>
      </c>
      <c r="N21" s="38">
        <f t="shared" ref="N21:O21" si="7">MOD(N20+TIME(0,4,0),1)</f>
        <v>0.6069444444444444</v>
      </c>
      <c r="O21" s="38">
        <f t="shared" si="7"/>
        <v>0.63263888888888897</v>
      </c>
      <c r="P21" s="38">
        <f t="shared" ref="P21" si="8">MOD(P20+TIME(0,4,0),1)</f>
        <v>0.64236111111111105</v>
      </c>
      <c r="Q21" s="16"/>
    </row>
    <row r="22" spans="1:17" s="6" customFormat="1" ht="17.45" customHeight="1" x14ac:dyDescent="0.2">
      <c r="A22" s="15" t="s">
        <v>13</v>
      </c>
      <c r="B22" s="38">
        <f>MOD(B21+TIME(0,3,0),1)</f>
        <v>0.35902777777777778</v>
      </c>
      <c r="C22" s="38">
        <f t="shared" ref="C22:N22" si="9">MOD(C21+TIME(0,3,0),1)</f>
        <v>0.38472222222222224</v>
      </c>
      <c r="D22" s="38">
        <f t="shared" si="9"/>
        <v>0.39374999999999999</v>
      </c>
      <c r="E22" s="38">
        <f t="shared" si="9"/>
        <v>0.42152777777777778</v>
      </c>
      <c r="F22" s="38">
        <f t="shared" si="9"/>
        <v>0.44236111111111109</v>
      </c>
      <c r="G22" s="38">
        <f t="shared" si="9"/>
        <v>0.46805555555555556</v>
      </c>
      <c r="H22" s="38">
        <f t="shared" si="9"/>
        <v>0.47777777777777775</v>
      </c>
      <c r="I22" s="38">
        <f t="shared" si="9"/>
        <v>0.5048611111111112</v>
      </c>
      <c r="J22" s="38">
        <f t="shared" si="9"/>
        <v>0.52569444444444446</v>
      </c>
      <c r="K22" s="38">
        <f t="shared" si="9"/>
        <v>0.55138888888888893</v>
      </c>
      <c r="L22" s="38">
        <f t="shared" si="9"/>
        <v>0.56111111111111112</v>
      </c>
      <c r="M22" s="38">
        <f t="shared" si="9"/>
        <v>0.58819444444444446</v>
      </c>
      <c r="N22" s="38">
        <f t="shared" si="9"/>
        <v>0.60902777777777772</v>
      </c>
      <c r="O22" s="38">
        <f t="shared" ref="O22:P22" si="10">MOD(O21+TIME(0,3,0),1)</f>
        <v>0.6347222222222223</v>
      </c>
      <c r="P22" s="38">
        <f t="shared" si="10"/>
        <v>0.64444444444444438</v>
      </c>
      <c r="Q22" s="16"/>
    </row>
    <row r="23" spans="1:17" s="6" customFormat="1" ht="17.45" customHeight="1" x14ac:dyDescent="0.2">
      <c r="A23" s="15" t="s">
        <v>14</v>
      </c>
      <c r="B23" s="38">
        <f>MOD(B22+TIME(0,2,0),1)</f>
        <v>0.36041666666666666</v>
      </c>
      <c r="C23" s="38">
        <f t="shared" ref="C23:N23" si="11">MOD(C22+TIME(0,2,0),1)</f>
        <v>0.38611111111111113</v>
      </c>
      <c r="D23" s="38">
        <f t="shared" si="11"/>
        <v>0.39513888888888887</v>
      </c>
      <c r="E23" s="38">
        <f t="shared" si="11"/>
        <v>0.42291666666666666</v>
      </c>
      <c r="F23" s="38">
        <f t="shared" si="11"/>
        <v>0.44374999999999998</v>
      </c>
      <c r="G23" s="38">
        <f t="shared" si="11"/>
        <v>0.46944444444444444</v>
      </c>
      <c r="H23" s="38">
        <f t="shared" si="11"/>
        <v>0.47916666666666663</v>
      </c>
      <c r="I23" s="38">
        <f t="shared" si="11"/>
        <v>0.50625000000000009</v>
      </c>
      <c r="J23" s="38">
        <f t="shared" si="11"/>
        <v>0.52708333333333335</v>
      </c>
      <c r="K23" s="38">
        <f t="shared" si="11"/>
        <v>0.55277777777777781</v>
      </c>
      <c r="L23" s="38">
        <f t="shared" si="11"/>
        <v>0.5625</v>
      </c>
      <c r="M23" s="38">
        <f t="shared" si="11"/>
        <v>0.58958333333333335</v>
      </c>
      <c r="N23" s="38">
        <f t="shared" si="11"/>
        <v>0.61041666666666661</v>
      </c>
      <c r="O23" s="38">
        <f t="shared" ref="O23:P23" si="12">MOD(O22+TIME(0,2,0),1)</f>
        <v>0.63611111111111118</v>
      </c>
      <c r="P23" s="38">
        <f t="shared" si="12"/>
        <v>0.64583333333333326</v>
      </c>
      <c r="Q23" s="16"/>
    </row>
    <row r="24" spans="1:17" s="6" customFormat="1" ht="17.45" customHeight="1" x14ac:dyDescent="0.2">
      <c r="A24" s="17" t="s">
        <v>15</v>
      </c>
      <c r="B24" s="39">
        <f t="shared" ref="B24:G24" si="13">MOD(B23+TIME(0,4,0),1)</f>
        <v>0.36319444444444443</v>
      </c>
      <c r="C24" s="39">
        <f t="shared" si="13"/>
        <v>0.3888888888888889</v>
      </c>
      <c r="D24" s="39">
        <f t="shared" ref="D24:E24" si="14">MOD(D23+TIME(0,4,0),1)</f>
        <v>0.39791666666666664</v>
      </c>
      <c r="E24" s="39">
        <f t="shared" si="14"/>
        <v>0.42569444444444443</v>
      </c>
      <c r="F24" s="39">
        <f t="shared" si="13"/>
        <v>0.44652777777777775</v>
      </c>
      <c r="G24" s="39">
        <f t="shared" si="13"/>
        <v>0.47222222222222221</v>
      </c>
      <c r="H24" s="39">
        <f t="shared" ref="H24:M24" si="15">MOD(H23+TIME(0,4,0),1)</f>
        <v>0.4819444444444444</v>
      </c>
      <c r="I24" s="39">
        <f t="shared" si="15"/>
        <v>0.50902777777777786</v>
      </c>
      <c r="J24" s="39">
        <f t="shared" si="15"/>
        <v>0.52986111111111112</v>
      </c>
      <c r="K24" s="39">
        <f t="shared" si="15"/>
        <v>0.55555555555555558</v>
      </c>
      <c r="L24" s="39">
        <f t="shared" si="15"/>
        <v>0.56527777777777777</v>
      </c>
      <c r="M24" s="39">
        <f t="shared" si="15"/>
        <v>0.59236111111111112</v>
      </c>
      <c r="N24" s="39">
        <f t="shared" ref="N24:O24" si="16">MOD(N23+TIME(0,4,0),1)</f>
        <v>0.61319444444444438</v>
      </c>
      <c r="O24" s="39">
        <f t="shared" si="16"/>
        <v>0.63888888888888895</v>
      </c>
      <c r="P24" s="39">
        <f t="shared" ref="P24" si="17">MOD(P23+TIME(0,4,0),1)</f>
        <v>0.64861111111111103</v>
      </c>
      <c r="Q24" s="18"/>
    </row>
    <row r="25" spans="1:17" s="6" customFormat="1" ht="17.45" customHeight="1" x14ac:dyDescent="0.2"/>
    <row r="26" spans="1:17" s="6" customFormat="1" ht="17.45" customHeight="1" x14ac:dyDescent="0.2"/>
    <row r="27" spans="1:17" s="6" customFormat="1" ht="17.45" customHeight="1" x14ac:dyDescent="0.2">
      <c r="A27" s="1" t="s">
        <v>1</v>
      </c>
      <c r="B27" s="2" t="s">
        <v>10</v>
      </c>
      <c r="C27" s="3"/>
    </row>
    <row r="28" spans="1:17" s="6" customFormat="1" ht="17.45" customHeight="1" x14ac:dyDescent="0.2"/>
    <row r="29" spans="1:17" s="6" customFormat="1" ht="17.45" customHeight="1" x14ac:dyDescent="0.2">
      <c r="A29" s="4" t="s">
        <v>0</v>
      </c>
      <c r="B29" s="5" t="s">
        <v>17</v>
      </c>
      <c r="C29" s="5" t="s">
        <v>17</v>
      </c>
      <c r="D29" s="5" t="s">
        <v>17</v>
      </c>
      <c r="E29" s="5" t="s">
        <v>17</v>
      </c>
      <c r="F29" s="5" t="s">
        <v>17</v>
      </c>
      <c r="G29" s="5" t="s">
        <v>17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5" t="s">
        <v>17</v>
      </c>
      <c r="Q29" s="40" t="s">
        <v>17</v>
      </c>
    </row>
    <row r="30" spans="1:17" s="6" customFormat="1" ht="17.45" customHeight="1" x14ac:dyDescent="0.2">
      <c r="A30" s="7" t="s">
        <v>2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 t="s">
        <v>5</v>
      </c>
      <c r="H30" s="11" t="s">
        <v>5</v>
      </c>
      <c r="I30" s="11" t="s">
        <v>5</v>
      </c>
      <c r="J30" s="11" t="s">
        <v>5</v>
      </c>
      <c r="K30" s="11" t="s">
        <v>5</v>
      </c>
      <c r="L30" s="11" t="s">
        <v>5</v>
      </c>
      <c r="M30" s="11" t="s">
        <v>5</v>
      </c>
      <c r="N30" s="11" t="s">
        <v>5</v>
      </c>
      <c r="O30" s="11" t="s">
        <v>5</v>
      </c>
      <c r="P30" s="11" t="s">
        <v>5</v>
      </c>
      <c r="Q30" s="41" t="s">
        <v>5</v>
      </c>
    </row>
    <row r="31" spans="1:17" s="6" customFormat="1" ht="17.45" customHeight="1" x14ac:dyDescent="0.2">
      <c r="A31" s="8" t="s">
        <v>3</v>
      </c>
      <c r="B31" s="9">
        <v>1</v>
      </c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10">
        <v>1</v>
      </c>
      <c r="O31" s="10">
        <v>1</v>
      </c>
      <c r="P31" s="10">
        <v>1</v>
      </c>
      <c r="Q31" s="42">
        <v>1</v>
      </c>
    </row>
    <row r="32" spans="1:17" s="6" customFormat="1" ht="17.45" customHeight="1" x14ac:dyDescent="0.2">
      <c r="A32" s="24" t="s">
        <v>6</v>
      </c>
      <c r="B32" s="11" t="s">
        <v>4</v>
      </c>
      <c r="C32" s="11" t="s">
        <v>4</v>
      </c>
      <c r="D32" s="11" t="s">
        <v>4</v>
      </c>
      <c r="E32" s="11" t="s">
        <v>4</v>
      </c>
      <c r="F32" s="11" t="s">
        <v>4</v>
      </c>
      <c r="G32" s="11" t="s">
        <v>4</v>
      </c>
      <c r="H32" s="11" t="s">
        <v>4</v>
      </c>
      <c r="I32" s="11" t="s">
        <v>4</v>
      </c>
      <c r="J32" s="11" t="s">
        <v>4</v>
      </c>
      <c r="K32" s="11" t="s">
        <v>4</v>
      </c>
      <c r="L32" s="11" t="s">
        <v>4</v>
      </c>
      <c r="M32" s="11" t="s">
        <v>4</v>
      </c>
      <c r="N32" s="11" t="s">
        <v>4</v>
      </c>
      <c r="O32" s="11" t="s">
        <v>4</v>
      </c>
      <c r="P32" s="11" t="s">
        <v>4</v>
      </c>
      <c r="Q32" s="41" t="s">
        <v>4</v>
      </c>
    </row>
    <row r="33" spans="1:17" s="6" customFormat="1" ht="17.45" customHeight="1" x14ac:dyDescent="0.2">
      <c r="A33" s="25"/>
      <c r="B33" s="11" t="s">
        <v>4</v>
      </c>
      <c r="C33" s="11" t="s">
        <v>4</v>
      </c>
      <c r="D33" s="11" t="s">
        <v>4</v>
      </c>
      <c r="E33" s="11" t="s">
        <v>4</v>
      </c>
      <c r="F33" s="11" t="s">
        <v>4</v>
      </c>
      <c r="G33" s="11" t="s">
        <v>4</v>
      </c>
      <c r="H33" s="11" t="s">
        <v>4</v>
      </c>
      <c r="I33" s="11" t="s">
        <v>4</v>
      </c>
      <c r="J33" s="11" t="s">
        <v>4</v>
      </c>
      <c r="K33" s="11" t="s">
        <v>4</v>
      </c>
      <c r="L33" s="11" t="s">
        <v>4</v>
      </c>
      <c r="M33" s="11" t="s">
        <v>4</v>
      </c>
      <c r="N33" s="11" t="s">
        <v>4</v>
      </c>
      <c r="O33" s="11" t="s">
        <v>4</v>
      </c>
      <c r="P33" s="11" t="s">
        <v>4</v>
      </c>
      <c r="Q33" s="41" t="s">
        <v>4</v>
      </c>
    </row>
    <row r="34" spans="1:17" s="6" customFormat="1" ht="17.45" customHeight="1" x14ac:dyDescent="0.2">
      <c r="A34" s="25"/>
      <c r="B34" s="11" t="s">
        <v>4</v>
      </c>
      <c r="C34" s="11" t="s">
        <v>4</v>
      </c>
      <c r="D34" s="11" t="s">
        <v>4</v>
      </c>
      <c r="E34" s="11" t="s">
        <v>4</v>
      </c>
      <c r="F34" s="11" t="s">
        <v>4</v>
      </c>
      <c r="G34" s="11" t="s">
        <v>4</v>
      </c>
      <c r="H34" s="11" t="s">
        <v>4</v>
      </c>
      <c r="I34" s="11" t="s">
        <v>4</v>
      </c>
      <c r="J34" s="11" t="s">
        <v>4</v>
      </c>
      <c r="K34" s="11" t="s">
        <v>4</v>
      </c>
      <c r="L34" s="11" t="s">
        <v>4</v>
      </c>
      <c r="M34" s="11" t="s">
        <v>4</v>
      </c>
      <c r="N34" s="11" t="s">
        <v>4</v>
      </c>
      <c r="O34" s="11" t="s">
        <v>4</v>
      </c>
      <c r="P34" s="11" t="s">
        <v>4</v>
      </c>
      <c r="Q34" s="41" t="s">
        <v>4</v>
      </c>
    </row>
    <row r="35" spans="1:17" s="6" customFormat="1" ht="17.45" customHeight="1" x14ac:dyDescent="0.2">
      <c r="A35" s="25"/>
      <c r="B35" s="11" t="s">
        <v>4</v>
      </c>
      <c r="C35" s="11" t="s">
        <v>4</v>
      </c>
      <c r="D35" s="11" t="s">
        <v>4</v>
      </c>
      <c r="E35" s="11" t="s">
        <v>4</v>
      </c>
      <c r="F35" s="11" t="s">
        <v>4</v>
      </c>
      <c r="G35" s="11" t="s">
        <v>4</v>
      </c>
      <c r="H35" s="11" t="s">
        <v>4</v>
      </c>
      <c r="I35" s="11" t="s">
        <v>4</v>
      </c>
      <c r="J35" s="11" t="s">
        <v>4</v>
      </c>
      <c r="K35" s="11" t="s">
        <v>4</v>
      </c>
      <c r="L35" s="11" t="s">
        <v>4</v>
      </c>
      <c r="M35" s="11" t="s">
        <v>4</v>
      </c>
      <c r="N35" s="11" t="s">
        <v>4</v>
      </c>
      <c r="O35" s="11" t="s">
        <v>4</v>
      </c>
      <c r="P35" s="11" t="s">
        <v>4</v>
      </c>
      <c r="Q35" s="41" t="s">
        <v>4</v>
      </c>
    </row>
    <row r="36" spans="1:17" s="6" customFormat="1" ht="17.45" customHeight="1" x14ac:dyDescent="0.2">
      <c r="A36" s="26"/>
      <c r="B36" s="9" t="s">
        <v>16</v>
      </c>
      <c r="C36" s="9" t="s">
        <v>16</v>
      </c>
      <c r="D36" s="9" t="s">
        <v>16</v>
      </c>
      <c r="E36" s="9" t="s">
        <v>16</v>
      </c>
      <c r="F36" s="9" t="s">
        <v>16</v>
      </c>
      <c r="G36" s="9" t="s">
        <v>16</v>
      </c>
      <c r="H36" s="9" t="s">
        <v>16</v>
      </c>
      <c r="I36" s="9" t="s">
        <v>16</v>
      </c>
      <c r="J36" s="9" t="s">
        <v>16</v>
      </c>
      <c r="K36" s="9" t="s">
        <v>16</v>
      </c>
      <c r="L36" s="9" t="s">
        <v>16</v>
      </c>
      <c r="M36" s="9" t="s">
        <v>16</v>
      </c>
      <c r="N36" s="9" t="s">
        <v>16</v>
      </c>
      <c r="O36" s="9" t="s">
        <v>16</v>
      </c>
      <c r="P36" s="9" t="s">
        <v>16</v>
      </c>
      <c r="Q36" s="42" t="s">
        <v>16</v>
      </c>
    </row>
    <row r="37" spans="1:17" s="6" customFormat="1" ht="17.45" customHeight="1" x14ac:dyDescent="0.2">
      <c r="A37" s="19" t="s">
        <v>15</v>
      </c>
      <c r="B37" s="30">
        <f t="shared" ref="B37:Q37" si="18">MOD(B38-TIME(0,4,0),1)</f>
        <v>0.37708333333333338</v>
      </c>
      <c r="C37" s="30">
        <f t="shared" si="18"/>
        <v>0.39097222222222228</v>
      </c>
      <c r="D37" s="30">
        <f t="shared" si="18"/>
        <v>0.41875000000000001</v>
      </c>
      <c r="E37" s="30">
        <f t="shared" si="18"/>
        <v>0.42777777777777781</v>
      </c>
      <c r="F37" s="30">
        <f t="shared" si="18"/>
        <v>0.4604166666666667</v>
      </c>
      <c r="G37" s="30">
        <f t="shared" si="18"/>
        <v>0.47430555555555559</v>
      </c>
      <c r="H37" s="30">
        <f t="shared" si="18"/>
        <v>0.50208333333333333</v>
      </c>
      <c r="I37" s="30">
        <f t="shared" si="18"/>
        <v>0.51111111111111118</v>
      </c>
      <c r="J37" s="30">
        <f t="shared" si="18"/>
        <v>0.54375000000000007</v>
      </c>
      <c r="K37" s="30">
        <f t="shared" si="18"/>
        <v>0.55763888888888891</v>
      </c>
      <c r="L37" s="30">
        <f t="shared" si="18"/>
        <v>0.5854166666666667</v>
      </c>
      <c r="M37" s="30">
        <f t="shared" si="18"/>
        <v>0.59444444444444444</v>
      </c>
      <c r="N37" s="30">
        <f t="shared" si="18"/>
        <v>0.62708333333333333</v>
      </c>
      <c r="O37" s="30">
        <f t="shared" si="18"/>
        <v>0.64097222222222228</v>
      </c>
      <c r="P37" s="30">
        <f t="shared" si="18"/>
        <v>0.66875000000000007</v>
      </c>
      <c r="Q37" s="30">
        <f t="shared" si="18"/>
        <v>0.67777777777777792</v>
      </c>
    </row>
    <row r="38" spans="1:17" s="6" customFormat="1" ht="17.45" customHeight="1" x14ac:dyDescent="0.2">
      <c r="A38" s="20" t="s">
        <v>14</v>
      </c>
      <c r="B38" s="31">
        <f>MOD(B39-TIME(0,2,0),1)</f>
        <v>0.37986111111111115</v>
      </c>
      <c r="C38" s="31">
        <f t="shared" ref="C38:Q38" si="19">MOD(C39-TIME(0,2,0),1)</f>
        <v>0.39375000000000004</v>
      </c>
      <c r="D38" s="31">
        <f t="shared" si="19"/>
        <v>0.42152777777777778</v>
      </c>
      <c r="E38" s="31">
        <f t="shared" si="19"/>
        <v>0.43055555555555558</v>
      </c>
      <c r="F38" s="31">
        <f t="shared" si="19"/>
        <v>0.46319444444444446</v>
      </c>
      <c r="G38" s="31">
        <f t="shared" si="19"/>
        <v>0.47708333333333336</v>
      </c>
      <c r="H38" s="31">
        <f t="shared" si="19"/>
        <v>0.50486111111111109</v>
      </c>
      <c r="I38" s="31">
        <f t="shared" si="19"/>
        <v>0.51388888888888895</v>
      </c>
      <c r="J38" s="31">
        <f t="shared" si="19"/>
        <v>0.54652777777777783</v>
      </c>
      <c r="K38" s="31">
        <f t="shared" si="19"/>
        <v>0.56041666666666667</v>
      </c>
      <c r="L38" s="31">
        <f t="shared" si="19"/>
        <v>0.58819444444444446</v>
      </c>
      <c r="M38" s="31">
        <f t="shared" si="19"/>
        <v>0.59722222222222221</v>
      </c>
      <c r="N38" s="31">
        <f t="shared" si="19"/>
        <v>0.62986111111111109</v>
      </c>
      <c r="O38" s="31">
        <f t="shared" si="19"/>
        <v>0.64375000000000004</v>
      </c>
      <c r="P38" s="31">
        <f t="shared" si="19"/>
        <v>0.67152777777777783</v>
      </c>
      <c r="Q38" s="31">
        <f t="shared" si="19"/>
        <v>0.68055555555555569</v>
      </c>
    </row>
    <row r="39" spans="1:17" s="6" customFormat="1" ht="17.45" customHeight="1" x14ac:dyDescent="0.2">
      <c r="A39" s="20" t="s">
        <v>13</v>
      </c>
      <c r="B39" s="31">
        <f>MOD(B40-TIME(0,3,0),1)</f>
        <v>0.38125000000000003</v>
      </c>
      <c r="C39" s="31">
        <f t="shared" ref="C39:Q39" si="20">MOD(C40-TIME(0,3,0),1)</f>
        <v>0.39513888888888893</v>
      </c>
      <c r="D39" s="31">
        <f t="shared" si="20"/>
        <v>0.42291666666666666</v>
      </c>
      <c r="E39" s="31">
        <f t="shared" si="20"/>
        <v>0.43194444444444446</v>
      </c>
      <c r="F39" s="31">
        <f t="shared" si="20"/>
        <v>0.46458333333333335</v>
      </c>
      <c r="G39" s="31">
        <f t="shared" si="20"/>
        <v>0.47847222222222224</v>
      </c>
      <c r="H39" s="31">
        <f t="shared" si="20"/>
        <v>0.50624999999999998</v>
      </c>
      <c r="I39" s="31">
        <f t="shared" si="20"/>
        <v>0.51527777777777783</v>
      </c>
      <c r="J39" s="31">
        <f t="shared" si="20"/>
        <v>0.54791666666666672</v>
      </c>
      <c r="K39" s="31">
        <f t="shared" si="20"/>
        <v>0.56180555555555556</v>
      </c>
      <c r="L39" s="31">
        <f t="shared" si="20"/>
        <v>0.58958333333333335</v>
      </c>
      <c r="M39" s="31">
        <f t="shared" si="20"/>
        <v>0.59861111111111109</v>
      </c>
      <c r="N39" s="31">
        <f t="shared" si="20"/>
        <v>0.63124999999999998</v>
      </c>
      <c r="O39" s="31">
        <f t="shared" si="20"/>
        <v>0.64513888888888893</v>
      </c>
      <c r="P39" s="31">
        <f t="shared" si="20"/>
        <v>0.67291666666666672</v>
      </c>
      <c r="Q39" s="31">
        <f t="shared" si="20"/>
        <v>0.68194444444444458</v>
      </c>
    </row>
    <row r="40" spans="1:17" s="6" customFormat="1" ht="17.45" customHeight="1" x14ac:dyDescent="0.2">
      <c r="A40" s="20" t="s">
        <v>12</v>
      </c>
      <c r="B40" s="31">
        <f t="shared" ref="B40:Q40" si="21">MOD(B41-TIME(0,4,0),1)</f>
        <v>0.38333333333333336</v>
      </c>
      <c r="C40" s="31">
        <f t="shared" si="21"/>
        <v>0.39722222222222225</v>
      </c>
      <c r="D40" s="31">
        <f t="shared" si="21"/>
        <v>0.42499999999999999</v>
      </c>
      <c r="E40" s="31">
        <f t="shared" si="21"/>
        <v>0.43402777777777779</v>
      </c>
      <c r="F40" s="31">
        <f t="shared" si="21"/>
        <v>0.46666666666666667</v>
      </c>
      <c r="G40" s="31">
        <f t="shared" si="21"/>
        <v>0.48055555555555557</v>
      </c>
      <c r="H40" s="31">
        <f t="shared" si="21"/>
        <v>0.5083333333333333</v>
      </c>
      <c r="I40" s="31">
        <f t="shared" si="21"/>
        <v>0.51736111111111116</v>
      </c>
      <c r="J40" s="31">
        <f t="shared" si="21"/>
        <v>0.55000000000000004</v>
      </c>
      <c r="K40" s="31">
        <f t="shared" si="21"/>
        <v>0.56388888888888888</v>
      </c>
      <c r="L40" s="31">
        <f t="shared" si="21"/>
        <v>0.59166666666666667</v>
      </c>
      <c r="M40" s="31">
        <f t="shared" si="21"/>
        <v>0.60069444444444442</v>
      </c>
      <c r="N40" s="31">
        <f t="shared" si="21"/>
        <v>0.6333333333333333</v>
      </c>
      <c r="O40" s="31">
        <f t="shared" si="21"/>
        <v>0.64722222222222225</v>
      </c>
      <c r="P40" s="31">
        <f t="shared" si="21"/>
        <v>0.67500000000000004</v>
      </c>
      <c r="Q40" s="31">
        <f t="shared" si="21"/>
        <v>0.6840277777777779</v>
      </c>
    </row>
    <row r="41" spans="1:17" s="6" customFormat="1" ht="17.45" customHeight="1" x14ac:dyDescent="0.2">
      <c r="A41" s="20" t="s">
        <v>11</v>
      </c>
      <c r="B41" s="31">
        <f>MOD(B42-TIME(0,5,0),1)</f>
        <v>0.38611111111111113</v>
      </c>
      <c r="C41" s="31">
        <f t="shared" ref="C41:Q41" si="22">MOD(C42-TIME(0,5,0),1)</f>
        <v>0.4</v>
      </c>
      <c r="D41" s="31">
        <f t="shared" si="22"/>
        <v>0.42777777777777776</v>
      </c>
      <c r="E41" s="31">
        <f t="shared" si="22"/>
        <v>0.43680555555555556</v>
      </c>
      <c r="F41" s="31">
        <f t="shared" si="22"/>
        <v>0.46944444444444444</v>
      </c>
      <c r="G41" s="31">
        <f t="shared" si="22"/>
        <v>0.48333333333333334</v>
      </c>
      <c r="H41" s="31">
        <f t="shared" si="22"/>
        <v>0.51111111111111107</v>
      </c>
      <c r="I41" s="31">
        <f t="shared" si="22"/>
        <v>0.52013888888888893</v>
      </c>
      <c r="J41" s="31">
        <f t="shared" si="22"/>
        <v>0.55277777777777781</v>
      </c>
      <c r="K41" s="31">
        <f t="shared" si="22"/>
        <v>0.56666666666666665</v>
      </c>
      <c r="L41" s="31">
        <f t="shared" si="22"/>
        <v>0.59444444444444444</v>
      </c>
      <c r="M41" s="31">
        <f t="shared" si="22"/>
        <v>0.60347222222222219</v>
      </c>
      <c r="N41" s="31">
        <f t="shared" si="22"/>
        <v>0.63611111111111107</v>
      </c>
      <c r="O41" s="31">
        <f t="shared" si="22"/>
        <v>0.65</v>
      </c>
      <c r="P41" s="31">
        <f t="shared" si="22"/>
        <v>0.67777777777777781</v>
      </c>
      <c r="Q41" s="31">
        <f t="shared" si="22"/>
        <v>0.68680555555555567</v>
      </c>
    </row>
    <row r="42" spans="1:17" s="6" customFormat="1" ht="17.45" customHeight="1" x14ac:dyDescent="0.2">
      <c r="A42" s="8" t="s">
        <v>10</v>
      </c>
      <c r="B42" s="32">
        <f>MOD(B44-TIME(0,6,0),1)</f>
        <v>0.38958333333333334</v>
      </c>
      <c r="C42" s="32">
        <f t="shared" ref="C42:O42" si="23">MOD(C44-TIME(0,6,0),1)</f>
        <v>0.40347222222222223</v>
      </c>
      <c r="D42" s="32">
        <f t="shared" si="23"/>
        <v>0.43124999999999997</v>
      </c>
      <c r="E42" s="32">
        <f t="shared" si="23"/>
        <v>0.44027777777777777</v>
      </c>
      <c r="F42" s="32">
        <f t="shared" si="23"/>
        <v>0.47291666666666665</v>
      </c>
      <c r="G42" s="32">
        <f t="shared" si="23"/>
        <v>0.48680555555555555</v>
      </c>
      <c r="H42" s="32">
        <f t="shared" si="23"/>
        <v>0.51458333333333328</v>
      </c>
      <c r="I42" s="32">
        <f t="shared" si="23"/>
        <v>0.52361111111111114</v>
      </c>
      <c r="J42" s="32">
        <f t="shared" si="23"/>
        <v>0.55625000000000002</v>
      </c>
      <c r="K42" s="32">
        <f t="shared" si="23"/>
        <v>0.57013888888888886</v>
      </c>
      <c r="L42" s="32">
        <f t="shared" si="23"/>
        <v>0.59791666666666665</v>
      </c>
      <c r="M42" s="32">
        <f t="shared" si="23"/>
        <v>0.6069444444444444</v>
      </c>
      <c r="N42" s="32">
        <f t="shared" si="23"/>
        <v>0.63958333333333328</v>
      </c>
      <c r="O42" s="32">
        <f t="shared" si="23"/>
        <v>0.65347222222222223</v>
      </c>
      <c r="P42" s="32">
        <f t="shared" ref="P42:Q42" si="24">MOD(P44-TIME(0,6,0),1)</f>
        <v>0.68125000000000002</v>
      </c>
      <c r="Q42" s="32">
        <f t="shared" si="24"/>
        <v>0.69027777777777788</v>
      </c>
    </row>
    <row r="43" spans="1:17" s="6" customFormat="1" ht="17.45" customHeight="1" x14ac:dyDescent="0.2">
      <c r="A43" s="12" t="s">
        <v>18</v>
      </c>
      <c r="B43" s="33" t="s">
        <v>21</v>
      </c>
      <c r="C43" s="33"/>
      <c r="D43" s="33" t="s">
        <v>22</v>
      </c>
      <c r="E43" s="33"/>
      <c r="F43" s="33" t="s">
        <v>23</v>
      </c>
      <c r="G43" s="33"/>
      <c r="H43" s="33" t="s">
        <v>24</v>
      </c>
      <c r="I43" s="33"/>
      <c r="J43" s="33" t="s">
        <v>25</v>
      </c>
      <c r="K43" s="33"/>
      <c r="L43" s="33" t="s">
        <v>26</v>
      </c>
      <c r="M43" s="33"/>
      <c r="N43" s="33" t="s">
        <v>27</v>
      </c>
      <c r="O43" s="33"/>
      <c r="P43" s="33" t="s">
        <v>28</v>
      </c>
      <c r="Q43" s="33"/>
    </row>
    <row r="44" spans="1:17" s="6" customFormat="1" ht="17.45" customHeight="1" x14ac:dyDescent="0.2">
      <c r="A44" s="21" t="s">
        <v>19</v>
      </c>
      <c r="B44" s="34">
        <v>0.39374999999999999</v>
      </c>
      <c r="C44" s="34">
        <v>0.40763888888888888</v>
      </c>
      <c r="D44" s="34">
        <v>0.43541666666666662</v>
      </c>
      <c r="E44" s="34">
        <v>0.44444444444444442</v>
      </c>
      <c r="F44" s="34">
        <v>0.4770833333333333</v>
      </c>
      <c r="G44" s="34">
        <v>0.4909722222222222</v>
      </c>
      <c r="H44" s="34">
        <v>0.51874999999999993</v>
      </c>
      <c r="I44" s="34">
        <v>0.52777777777777779</v>
      </c>
      <c r="J44" s="34">
        <v>0.56041666666666667</v>
      </c>
      <c r="K44" s="34">
        <v>0.57430555555555551</v>
      </c>
      <c r="L44" s="34">
        <v>0.6020833333333333</v>
      </c>
      <c r="M44" s="34">
        <v>0.61111111111111105</v>
      </c>
      <c r="N44" s="34">
        <v>0.64374999999999993</v>
      </c>
      <c r="O44" s="34">
        <v>0.65763888888888888</v>
      </c>
      <c r="P44" s="34">
        <v>0.68541666666666667</v>
      </c>
      <c r="Q44" s="34">
        <v>0.69444444444444453</v>
      </c>
    </row>
    <row r="45" spans="1:17" s="6" customFormat="1" ht="17.45" customHeight="1" x14ac:dyDescent="0.2"/>
    <row r="46" spans="1:17" s="6" customFormat="1" ht="15" x14ac:dyDescent="0.2"/>
  </sheetData>
  <mergeCells count="5">
    <mergeCell ref="A12:A16"/>
    <mergeCell ref="A5:G5"/>
    <mergeCell ref="A32:A36"/>
    <mergeCell ref="A1:Q1"/>
    <mergeCell ref="A2:Q2"/>
  </mergeCells>
  <phoneticPr fontId="1" type="noConversion"/>
  <printOptions horizontalCentered="1"/>
  <pageMargins left="0.59055118110236227" right="0.23622047244094491" top="0.31496062992125984" bottom="0.39370078740157483" header="0.15748031496062992" footer="0.15748031496062992"/>
  <pageSetup paperSize="9" scale="62" fitToHeight="0" orientation="landscape" cellComments="asDisplayed" r:id="rId1"/>
  <headerFooter alignWithMargins="0">
    <oddFooter>&amp;L&amp;8Trackwork Transport | &amp;D&amp;C&amp;8&amp;F | Page &amp;P of &amp;N&amp;R&amp;G</oddFooter>
  </headerFooter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TRAIN REPLACEMENT TIMETABLE</vt:lpstr>
      <vt:lpstr>'TRAIN REPLACEMENT TIMETABLE'!Print_Area</vt:lpstr>
      <vt:lpstr>'TRAIN REPLACEMENT TIMETABLE'!Print_Titles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 Wagemans</dc:creator>
  <cp:lastModifiedBy>Gus Wagemans</cp:lastModifiedBy>
  <cp:lastPrinted>2021-07-13T12:11:45Z</cp:lastPrinted>
  <dcterms:created xsi:type="dcterms:W3CDTF">2002-03-04T02:55:16Z</dcterms:created>
  <dcterms:modified xsi:type="dcterms:W3CDTF">2021-07-22T03:13:47Z</dcterms:modified>
</cp:coreProperties>
</file>