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sgrp01.rail.nsw.gov.au\csi\Trackwork Transport\2. Bussing Weekdays\2021\7PWD_18210121\"/>
    </mc:Choice>
  </mc:AlternateContent>
  <bookViews>
    <workbookView xWindow="450" yWindow="360" windowWidth="13995" windowHeight="12990"/>
  </bookViews>
  <sheets>
    <sheet name="Rail Bussing Timetable" sheetId="3" r:id="rId1"/>
  </sheets>
  <definedNames>
    <definedName name="_xlnm.Print_Area" localSheetId="0">'Rail Bussing Timetable'!$A$1:$S$75</definedName>
    <definedName name="_xlnm.Print_Titles" localSheetId="0">'Rail Bussing Timetable'!$1:$2</definedName>
  </definedNames>
  <calcPr calcId="152511"/>
</workbook>
</file>

<file path=xl/calcChain.xml><?xml version="1.0" encoding="utf-8"?>
<calcChain xmlns="http://schemas.openxmlformats.org/spreadsheetml/2006/main">
  <c r="J50" i="3" l="1"/>
  <c r="I50" i="3"/>
  <c r="G50" i="3"/>
  <c r="E50" i="3"/>
  <c r="C50" i="3"/>
  <c r="J73" i="3"/>
  <c r="I75" i="3"/>
  <c r="I74" i="3"/>
  <c r="G75" i="3"/>
  <c r="G73" i="3" s="1"/>
  <c r="G74" i="3"/>
  <c r="E75" i="3"/>
  <c r="E73" i="3" s="1"/>
  <c r="E74" i="3"/>
  <c r="C73" i="3"/>
  <c r="B57" i="3"/>
  <c r="C74" i="3"/>
  <c r="C75" i="3"/>
  <c r="P16" i="3"/>
  <c r="J16" i="3"/>
  <c r="G16" i="3"/>
  <c r="F16" i="3"/>
  <c r="E16" i="3"/>
  <c r="D16" i="3"/>
  <c r="E13" i="3"/>
  <c r="J20" i="3" l="1"/>
  <c r="J23" i="3" s="1"/>
  <c r="J32" i="3" s="1"/>
  <c r="J33" i="3" s="1"/>
  <c r="J34" i="3" s="1"/>
  <c r="J35" i="3" s="1"/>
  <c r="K15" i="3"/>
  <c r="K14" i="3"/>
  <c r="K13" i="3"/>
  <c r="K16" i="3" l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O16" i="3" l="1"/>
  <c r="O20" i="3" s="1"/>
  <c r="O23" i="3" s="1"/>
  <c r="O32" i="3" s="1"/>
  <c r="O33" i="3" s="1"/>
  <c r="O34" i="3" s="1"/>
  <c r="O35" i="3" s="1"/>
  <c r="O36" i="3" s="1"/>
  <c r="O37" i="3" s="1"/>
  <c r="O38" i="3" s="1"/>
  <c r="P15" i="3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Q32" i="3" s="1"/>
  <c r="P14" i="3"/>
  <c r="P13" i="3"/>
  <c r="Q13" i="3" s="1"/>
  <c r="M13" i="3"/>
  <c r="N13" i="3" s="1"/>
  <c r="I13" i="3"/>
  <c r="G13" i="3"/>
  <c r="C13" i="3"/>
  <c r="M15" i="3" l="1"/>
  <c r="M16" i="3" s="1"/>
  <c r="M14" i="3"/>
  <c r="I15" i="3"/>
  <c r="I14" i="3"/>
  <c r="G15" i="3"/>
  <c r="G14" i="3"/>
  <c r="E15" i="3"/>
  <c r="E14" i="3"/>
  <c r="C15" i="3"/>
  <c r="C16" i="3" s="1"/>
  <c r="C14" i="3"/>
  <c r="D73" i="3" l="1"/>
  <c r="D69" i="3" s="1"/>
  <c r="D66" i="3" s="1"/>
  <c r="D57" i="3" s="1"/>
  <c r="D56" i="3" s="1"/>
  <c r="D55" i="3" s="1"/>
  <c r="D54" i="3" s="1"/>
  <c r="D53" i="3" s="1"/>
  <c r="D52" i="3" s="1"/>
  <c r="D51" i="3" s="1"/>
  <c r="Q33" i="3" l="1"/>
  <c r="Q34" i="3" s="1"/>
  <c r="Q35" i="3" s="1"/>
  <c r="Q36" i="3" s="1"/>
  <c r="Q37" i="3" s="1"/>
  <c r="Q38" i="3" s="1"/>
  <c r="G72" i="3" l="1"/>
  <c r="G71" i="3" s="1"/>
  <c r="G70" i="3" s="1"/>
  <c r="G69" i="3" s="1"/>
  <c r="G68" i="3" s="1"/>
  <c r="G67" i="3" s="1"/>
  <c r="G66" i="3" s="1"/>
  <c r="G65" i="3" s="1"/>
  <c r="G64" i="3" s="1"/>
  <c r="G63" i="3" s="1"/>
  <c r="G62" i="3" s="1"/>
  <c r="G61" i="3" s="1"/>
  <c r="G60" i="3" s="1"/>
  <c r="G59" i="3" s="1"/>
  <c r="G58" i="3" s="1"/>
  <c r="G57" i="3" s="1"/>
  <c r="F73" i="3"/>
  <c r="F69" i="3" s="1"/>
  <c r="F66" i="3" s="1"/>
  <c r="F57" i="3" s="1"/>
  <c r="F56" i="3" s="1"/>
  <c r="F55" i="3" s="1"/>
  <c r="F54" i="3" s="1"/>
  <c r="F53" i="3" s="1"/>
  <c r="F52" i="3" s="1"/>
  <c r="F51" i="3" s="1"/>
  <c r="E72" i="3"/>
  <c r="E71" i="3" s="1"/>
  <c r="E70" i="3" s="1"/>
  <c r="E69" i="3" s="1"/>
  <c r="E68" i="3" s="1"/>
  <c r="E67" i="3" s="1"/>
  <c r="E66" i="3" s="1"/>
  <c r="E65" i="3" s="1"/>
  <c r="E64" i="3" s="1"/>
  <c r="E63" i="3" s="1"/>
  <c r="E62" i="3" s="1"/>
  <c r="E61" i="3" s="1"/>
  <c r="E60" i="3" s="1"/>
  <c r="E59" i="3" s="1"/>
  <c r="E58" i="3" s="1"/>
  <c r="E57" i="3" s="1"/>
  <c r="C72" i="3"/>
  <c r="C71" i="3" s="1"/>
  <c r="C70" i="3" s="1"/>
  <c r="C69" i="3" s="1"/>
  <c r="C68" i="3" s="1"/>
  <c r="C67" i="3" s="1"/>
  <c r="C66" i="3" s="1"/>
  <c r="C65" i="3" s="1"/>
  <c r="C64" i="3" s="1"/>
  <c r="C63" i="3" s="1"/>
  <c r="C62" i="3" s="1"/>
  <c r="C61" i="3" s="1"/>
  <c r="C60" i="3" s="1"/>
  <c r="C59" i="3" s="1"/>
  <c r="C58" i="3" s="1"/>
  <c r="C57" i="3" s="1"/>
  <c r="J72" i="3"/>
  <c r="J71" i="3" s="1"/>
  <c r="J70" i="3" s="1"/>
  <c r="J69" i="3" s="1"/>
  <c r="J68" i="3" s="1"/>
  <c r="J67" i="3" s="1"/>
  <c r="J66" i="3" s="1"/>
  <c r="J65" i="3" s="1"/>
  <c r="J64" i="3" s="1"/>
  <c r="J63" i="3" s="1"/>
  <c r="J62" i="3" s="1"/>
  <c r="J61" i="3" s="1"/>
  <c r="J60" i="3" s="1"/>
  <c r="J59" i="3" s="1"/>
  <c r="J58" i="3" s="1"/>
  <c r="J57" i="3" s="1"/>
  <c r="B73" i="3"/>
  <c r="B69" i="3" s="1"/>
  <c r="B66" i="3" s="1"/>
  <c r="B56" i="3" s="1"/>
  <c r="B55" i="3" s="1"/>
  <c r="B54" i="3" s="1"/>
  <c r="B53" i="3" s="1"/>
  <c r="B52" i="3" s="1"/>
  <c r="B51" i="3" s="1"/>
  <c r="I73" i="3"/>
  <c r="I69" i="3" s="1"/>
  <c r="I66" i="3" s="1"/>
  <c r="I57" i="3" s="1"/>
  <c r="I56" i="3" s="1"/>
  <c r="I55" i="3" s="1"/>
  <c r="I54" i="3" s="1"/>
  <c r="H73" i="3"/>
  <c r="H72" i="3" s="1"/>
  <c r="H71" i="3" s="1"/>
  <c r="H70" i="3" s="1"/>
  <c r="H69" i="3" s="1"/>
  <c r="H68" i="3" s="1"/>
  <c r="H67" i="3" s="1"/>
  <c r="H66" i="3" s="1"/>
  <c r="H65" i="3" s="1"/>
  <c r="H64" i="3" s="1"/>
  <c r="H63" i="3" s="1"/>
  <c r="H62" i="3" s="1"/>
  <c r="H61" i="3" s="1"/>
  <c r="H60" i="3" s="1"/>
  <c r="H59" i="3" s="1"/>
  <c r="H58" i="3" s="1"/>
  <c r="H57" i="3" s="1"/>
  <c r="M17" i="3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L16" i="3"/>
  <c r="L20" i="3" s="1"/>
  <c r="L23" i="3" s="1"/>
  <c r="L32" i="3" s="1"/>
  <c r="L33" i="3" s="1"/>
  <c r="L34" i="3" s="1"/>
  <c r="L35" i="3" s="1"/>
  <c r="L36" i="3" s="1"/>
  <c r="L37" i="3" s="1"/>
  <c r="L38" i="3" s="1"/>
  <c r="I16" i="3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H16" i="3"/>
  <c r="H20" i="3" s="1"/>
  <c r="H23" i="3" s="1"/>
  <c r="H32" i="3" s="1"/>
  <c r="H33" i="3" s="1"/>
  <c r="H34" i="3" s="1"/>
  <c r="H35" i="3" s="1"/>
  <c r="G17" i="3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F20" i="3"/>
  <c r="F23" i="3" s="1"/>
  <c r="F32" i="3" s="1"/>
  <c r="F33" i="3" s="1"/>
  <c r="F34" i="3" s="1"/>
  <c r="F35" i="3" s="1"/>
  <c r="F36" i="3" s="1"/>
  <c r="F37" i="3" s="1"/>
  <c r="F38" i="3" s="1"/>
  <c r="E17" i="3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D20" i="3"/>
  <c r="D23" i="3" s="1"/>
  <c r="D32" i="3" s="1"/>
  <c r="D33" i="3" s="1"/>
  <c r="D34" i="3" s="1"/>
  <c r="D35" i="3" s="1"/>
  <c r="C17" i="3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B16" i="3"/>
  <c r="B20" i="3" s="1"/>
  <c r="B23" i="3" s="1"/>
  <c r="B32" i="3" s="1"/>
  <c r="B33" i="3" s="1"/>
  <c r="B34" i="3" s="1"/>
  <c r="B35" i="3" s="1"/>
  <c r="B36" i="3" s="1"/>
  <c r="B37" i="3" s="1"/>
  <c r="B38" i="3" s="1"/>
  <c r="N32" i="3" l="1"/>
  <c r="N33" i="3" s="1"/>
  <c r="N34" i="3" s="1"/>
  <c r="N35" i="3" s="1"/>
  <c r="N36" i="3" s="1"/>
  <c r="N37" i="3" s="1"/>
  <c r="N38" i="3" s="1"/>
</calcChain>
</file>

<file path=xl/sharedStrings.xml><?xml version="1.0" encoding="utf-8"?>
<sst xmlns="http://schemas.openxmlformats.org/spreadsheetml/2006/main" count="145" uniqueCount="60">
  <si>
    <t>Route</t>
  </si>
  <si>
    <t xml:space="preserve">Towards: </t>
  </si>
  <si>
    <t>Vehicle Type</t>
  </si>
  <si>
    <t>Quantity</t>
  </si>
  <si>
    <t>Train Number</t>
  </si>
  <si>
    <t>Train Arrives</t>
  </si>
  <si>
    <t>Train Departs</t>
  </si>
  <si>
    <t>-</t>
  </si>
  <si>
    <t>Emu Plains</t>
  </si>
  <si>
    <t>Lapstone</t>
  </si>
  <si>
    <t>Glenbrook</t>
  </si>
  <si>
    <t>Blaxland</t>
  </si>
  <si>
    <t>Warrimoo</t>
  </si>
  <si>
    <t>Valley Heights</t>
  </si>
  <si>
    <t>Springwood</t>
  </si>
  <si>
    <t>Faulconbridge</t>
  </si>
  <si>
    <t>Linden</t>
  </si>
  <si>
    <t>Woodford</t>
  </si>
  <si>
    <t>Hazelbrook</t>
  </si>
  <si>
    <t>Lawson</t>
  </si>
  <si>
    <t>Bullaburra</t>
  </si>
  <si>
    <t>Wentworth Falls</t>
  </si>
  <si>
    <t>Leura</t>
  </si>
  <si>
    <t>KATOOMBA</t>
  </si>
  <si>
    <t>PENRITH</t>
  </si>
  <si>
    <t>Medlow Bath</t>
  </si>
  <si>
    <t>Blackheath</t>
  </si>
  <si>
    <t>Mount Victoria</t>
  </si>
  <si>
    <t>Bell</t>
  </si>
  <si>
    <t>LITHGOW</t>
  </si>
  <si>
    <t>W587</t>
  </si>
  <si>
    <t>KATOOMBA/LITHGOW</t>
  </si>
  <si>
    <t>W588</t>
  </si>
  <si>
    <t>W591</t>
  </si>
  <si>
    <t>W593</t>
  </si>
  <si>
    <t>W595</t>
  </si>
  <si>
    <t>W597</t>
  </si>
  <si>
    <t>Zig Zag (Clarence)</t>
  </si>
  <si>
    <t>W580</t>
  </si>
  <si>
    <t>W584</t>
  </si>
  <si>
    <t>W504</t>
  </si>
  <si>
    <t>43BM</t>
  </si>
  <si>
    <t>WC Coach</t>
  </si>
  <si>
    <t>WC Bus</t>
  </si>
  <si>
    <t>41BM</t>
  </si>
  <si>
    <t>46BM</t>
  </si>
  <si>
    <t>7BM</t>
  </si>
  <si>
    <t>Blue Mountains Line
Penrith to Lithgow</t>
  </si>
  <si>
    <t>Mon / Tue / Wed / Thu</t>
  </si>
  <si>
    <t>Tue / Wed / Thu / Fri</t>
  </si>
  <si>
    <t>Days</t>
  </si>
  <si>
    <t>Route 7BM - Katoomba, then all stations to Lithgow and return</t>
  </si>
  <si>
    <t>Route 41BM - Penrith, then all stations to Katoomba and return</t>
  </si>
  <si>
    <t>Route 43BM - Penrith, Blaxland, Springwood, Katoomba, then all stations to Lithgow and return</t>
  </si>
  <si>
    <t>Route 46BM - Penrith, Blaxland, Springwood, Katoomba, then all stations to Mount Victoria and return</t>
  </si>
  <si>
    <t>Tue / Wed / Thu</t>
  </si>
  <si>
    <t>4 weeknights - Monday 18, Tuesday 19, Wednesday 20 , Thursday 21 January 2021</t>
  </si>
  <si>
    <t>Thu / Fri</t>
  </si>
  <si>
    <t>Tue / Wed</t>
  </si>
  <si>
    <t>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</si>
</sst>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_(* #,##0.00_);_(* \(#,##0.00\);_(* &quot;-&quot;??_);_(@_)"/>
    <numFmt numFmtId="166" formatCode="_(&quot;$&quot;* #,##0.00_);_(&quot;$&quot;* \(#,##0.0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6969"/>
        <bgColor indexed="64"/>
      </patternFill>
    </fill>
  </fills>
  <borders count="3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96">
    <xf numFmtId="0" fontId="0" fillId="0" borderId="0" xfId="0"/>
    <xf numFmtId="18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8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ill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8" fontId="3" fillId="2" borderId="4" xfId="0" applyNumberFormat="1" applyFont="1" applyFill="1" applyBorder="1" applyAlignment="1">
      <alignment horizontal="center" vertical="center"/>
    </xf>
    <xf numFmtId="18" fontId="7" fillId="2" borderId="2" xfId="0" applyNumberFormat="1" applyFont="1" applyFill="1" applyBorder="1" applyAlignment="1">
      <alignment horizontal="center" vertical="center"/>
    </xf>
    <xf numFmtId="18" fontId="7" fillId="2" borderId="3" xfId="0" applyNumberFormat="1" applyFont="1" applyFill="1" applyBorder="1" applyAlignment="1">
      <alignment horizontal="center"/>
    </xf>
    <xf numFmtId="18" fontId="7" fillId="2" borderId="3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8" fontId="7" fillId="0" borderId="5" xfId="0" applyNumberFormat="1" applyFont="1" applyFill="1" applyBorder="1" applyAlignment="1">
      <alignment horizontal="center" vertical="center"/>
    </xf>
    <xf numFmtId="18" fontId="7" fillId="0" borderId="6" xfId="0" applyNumberFormat="1" applyFont="1" applyFill="1" applyBorder="1" applyAlignment="1">
      <alignment horizontal="center" vertical="center"/>
    </xf>
    <xf numFmtId="18" fontId="7" fillId="0" borderId="7" xfId="0" applyNumberFormat="1" applyFont="1" applyFill="1" applyBorder="1" applyAlignment="1">
      <alignment horizontal="center" vertical="center"/>
    </xf>
    <xf numFmtId="18" fontId="7" fillId="0" borderId="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8" fontId="7" fillId="0" borderId="20" xfId="0" applyNumberFormat="1" applyFont="1" applyFill="1" applyBorder="1" applyAlignment="1">
      <alignment horizontal="center" vertical="center"/>
    </xf>
    <xf numFmtId="18" fontId="7" fillId="0" borderId="21" xfId="0" applyNumberFormat="1" applyFont="1" applyFill="1" applyBorder="1" applyAlignment="1">
      <alignment horizontal="center" vertical="center"/>
    </xf>
    <xf numFmtId="18" fontId="7" fillId="0" borderId="14" xfId="0" applyNumberFormat="1" applyFont="1" applyFill="1" applyBorder="1" applyAlignment="1">
      <alignment horizontal="center" vertical="center"/>
    </xf>
    <xf numFmtId="18" fontId="7" fillId="0" borderId="15" xfId="0" applyNumberFormat="1" applyFont="1" applyFill="1" applyBorder="1" applyAlignment="1">
      <alignment horizontal="center" vertical="center"/>
    </xf>
    <xf numFmtId="18" fontId="7" fillId="0" borderId="15" xfId="0" applyNumberFormat="1" applyFont="1" applyFill="1" applyBorder="1" applyAlignment="1">
      <alignment horizontal="center"/>
    </xf>
    <xf numFmtId="18" fontId="7" fillId="0" borderId="16" xfId="0" applyNumberFormat="1" applyFont="1" applyFill="1" applyBorder="1" applyAlignment="1">
      <alignment horizontal="center" vertical="center"/>
    </xf>
    <xf numFmtId="18" fontId="7" fillId="0" borderId="17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8" fontId="3" fillId="2" borderId="22" xfId="0" applyNumberFormat="1" applyFont="1" applyFill="1" applyBorder="1" applyAlignment="1">
      <alignment horizontal="center" vertical="center"/>
    </xf>
    <xf numFmtId="18" fontId="3" fillId="2" borderId="23" xfId="0" applyNumberFormat="1" applyFont="1" applyFill="1" applyBorder="1" applyAlignment="1">
      <alignment horizontal="center" vertical="center"/>
    </xf>
    <xf numFmtId="18" fontId="7" fillId="0" borderId="6" xfId="0" quotePrefix="1" applyNumberFormat="1" applyFont="1" applyFill="1" applyBorder="1" applyAlignment="1">
      <alignment horizontal="center" vertical="center"/>
    </xf>
    <xf numFmtId="18" fontId="11" fillId="0" borderId="7" xfId="0" applyNumberFormat="1" applyFont="1" applyFill="1" applyBorder="1" applyAlignment="1">
      <alignment horizontal="center" vertical="center"/>
    </xf>
    <xf numFmtId="18" fontId="7" fillId="0" borderId="14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8" fontId="3" fillId="2" borderId="16" xfId="0" applyNumberFormat="1" applyFont="1" applyFill="1" applyBorder="1" applyAlignment="1">
      <alignment horizontal="center" vertical="center"/>
    </xf>
    <xf numFmtId="18" fontId="3" fillId="2" borderId="17" xfId="0" applyNumberFormat="1" applyFont="1" applyFill="1" applyBorder="1" applyAlignment="1">
      <alignment horizontal="center" vertical="center"/>
    </xf>
    <xf numFmtId="18" fontId="7" fillId="2" borderId="20" xfId="0" applyNumberFormat="1" applyFont="1" applyFill="1" applyBorder="1" applyAlignment="1">
      <alignment horizontal="center" vertical="center"/>
    </xf>
    <xf numFmtId="18" fontId="7" fillId="2" borderId="21" xfId="0" applyNumberFormat="1" applyFont="1" applyFill="1" applyBorder="1" applyAlignment="1">
      <alignment horizontal="center" vertical="center"/>
    </xf>
    <xf numFmtId="18" fontId="7" fillId="2" borderId="14" xfId="0" applyNumberFormat="1" applyFont="1" applyFill="1" applyBorder="1" applyAlignment="1">
      <alignment horizontal="center"/>
    </xf>
    <xf numFmtId="18" fontId="7" fillId="2" borderId="15" xfId="0" applyNumberFormat="1" applyFont="1" applyFill="1" applyBorder="1" applyAlignment="1">
      <alignment horizontal="center" vertical="center"/>
    </xf>
    <xf numFmtId="18" fontId="7" fillId="2" borderId="14" xfId="0" applyNumberFormat="1" applyFont="1" applyFill="1" applyBorder="1" applyAlignment="1">
      <alignment horizontal="center" vertical="center"/>
    </xf>
    <xf numFmtId="18" fontId="7" fillId="2" borderId="22" xfId="1" applyNumberFormat="1" applyFont="1" applyFill="1" applyBorder="1" applyAlignment="1" applyProtection="1">
      <alignment horizontal="center" vertical="center"/>
    </xf>
    <xf numFmtId="18" fontId="7" fillId="2" borderId="25" xfId="0" applyNumberFormat="1" applyFont="1" applyFill="1" applyBorder="1" applyAlignment="1">
      <alignment horizontal="center" vertical="center"/>
    </xf>
    <xf numFmtId="18" fontId="7" fillId="2" borderId="23" xfId="1" applyNumberFormat="1" applyFont="1" applyFill="1" applyBorder="1" applyAlignment="1" applyProtection="1">
      <alignment horizontal="center" vertical="center"/>
    </xf>
    <xf numFmtId="18" fontId="7" fillId="2" borderId="22" xfId="0" applyNumberFormat="1" applyFont="1" applyFill="1" applyBorder="1" applyAlignment="1">
      <alignment horizontal="center" vertical="center"/>
    </xf>
    <xf numFmtId="18" fontId="7" fillId="2" borderId="15" xfId="0" applyNumberFormat="1" applyFont="1" applyFill="1" applyBorder="1" applyAlignment="1">
      <alignment horizontal="center"/>
    </xf>
    <xf numFmtId="18" fontId="7" fillId="2" borderId="25" xfId="1" applyNumberFormat="1" applyFont="1" applyFill="1" applyBorder="1" applyAlignment="1" applyProtection="1">
      <alignment horizontal="center" vertical="center"/>
    </xf>
    <xf numFmtId="18" fontId="7" fillId="2" borderId="23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/>
    </xf>
    <xf numFmtId="0" fontId="8" fillId="2" borderId="28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1" applyFont="1" applyFill="1" applyBorder="1" applyAlignment="1" applyProtection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</cellXfs>
  <cellStyles count="19">
    <cellStyle name="Comma 2" xfId="3"/>
    <cellStyle name="Comma 3" xfId="4"/>
    <cellStyle name="Comma 4" xfId="5"/>
    <cellStyle name="Comma 5" xfId="6"/>
    <cellStyle name="Currency 2" xfId="7"/>
    <cellStyle name="Normal" xfId="0" builtinId="0"/>
    <cellStyle name="Normal 10" xfId="17"/>
    <cellStyle name="Normal 2" xfId="1"/>
    <cellStyle name="Normal 2 2" xfId="2"/>
    <cellStyle name="Normal 2 3" xfId="8"/>
    <cellStyle name="Normal 3" xfId="9"/>
    <cellStyle name="Normal 3 2" xfId="10"/>
    <cellStyle name="Normal 4" xfId="11"/>
    <cellStyle name="Normal 5" xfId="12"/>
    <cellStyle name="Normal 5 2" xfId="13"/>
    <cellStyle name="Normal 6" xfId="14"/>
    <cellStyle name="Normal 7" xfId="15"/>
    <cellStyle name="Normal 8" xfId="16"/>
    <cellStyle name="Normal 9" xfId="18"/>
  </cellStyles>
  <dxfs count="0"/>
  <tableStyles count="0" defaultTableStyle="TableStyleMedium2" defaultPivotStyle="PivotStyleLight16"/>
  <colors>
    <mruColors>
      <color rgb="FFFFFF66"/>
      <color rgb="FF59F12F"/>
      <color rgb="FF696969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75"/>
  <sheetViews>
    <sheetView showGridLines="0" tabSelected="1" view="pageBreakPreview" zoomScale="90" zoomScaleNormal="100" zoomScaleSheetLayoutView="90" workbookViewId="0">
      <selection activeCell="L67" sqref="L67"/>
    </sheetView>
  </sheetViews>
  <sheetFormatPr defaultRowHeight="12.75" x14ac:dyDescent="0.2"/>
  <cols>
    <col min="1" max="1" width="22" customWidth="1"/>
    <col min="2" max="13" width="12" customWidth="1"/>
    <col min="14" max="14" width="10.7109375" customWidth="1"/>
    <col min="15" max="25" width="11.7109375" customWidth="1"/>
  </cols>
  <sheetData>
    <row r="1" spans="1:19" ht="70.5" customHeight="1" x14ac:dyDescent="0.2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</row>
    <row r="2" spans="1:19" ht="24.6" customHeight="1" x14ac:dyDescent="0.2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3"/>
      <c r="S2" s="23"/>
    </row>
    <row r="3" spans="1:19" ht="15.6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9" ht="15.6" customHeight="1" x14ac:dyDescent="0.25">
      <c r="A4" s="9" t="s">
        <v>51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9" ht="15.6" customHeight="1" x14ac:dyDescent="0.25">
      <c r="A5" s="9" t="s">
        <v>52</v>
      </c>
      <c r="B5" s="7"/>
      <c r="C5" s="7"/>
      <c r="D5" s="7"/>
      <c r="E5" s="7"/>
      <c r="F5" s="7"/>
      <c r="G5" s="7"/>
      <c r="H5" s="4"/>
      <c r="I5" s="4"/>
      <c r="J5" s="4"/>
      <c r="K5" s="4"/>
      <c r="L5" s="4"/>
    </row>
    <row r="6" spans="1:19" ht="15.6" customHeight="1" x14ac:dyDescent="0.25">
      <c r="A6" s="9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1"/>
      <c r="O6" s="1"/>
    </row>
    <row r="7" spans="1:19" ht="15.6" customHeight="1" x14ac:dyDescent="0.25">
      <c r="A7" s="9" t="s">
        <v>54</v>
      </c>
      <c r="B7" s="10"/>
      <c r="C7" s="10"/>
      <c r="D7" s="10"/>
      <c r="E7" s="10"/>
      <c r="F7" s="10"/>
      <c r="G7" s="10"/>
      <c r="H7" s="4"/>
      <c r="I7" s="4"/>
      <c r="J7" s="4"/>
      <c r="K7" s="4"/>
      <c r="L7" s="4"/>
    </row>
    <row r="8" spans="1:19" ht="15.6" customHeight="1" x14ac:dyDescent="0.25">
      <c r="A8" s="9"/>
      <c r="B8" s="8"/>
      <c r="C8" s="8"/>
      <c r="D8" s="8"/>
      <c r="E8" s="8"/>
      <c r="F8" s="8"/>
      <c r="G8" s="8"/>
      <c r="H8" s="4"/>
      <c r="I8" s="4"/>
      <c r="J8" s="4"/>
      <c r="K8" s="4"/>
      <c r="L8" s="4"/>
    </row>
    <row r="9" spans="1:19" ht="15.6" customHeight="1" thickBot="1" x14ac:dyDescent="0.25">
      <c r="A9" s="5" t="s">
        <v>1</v>
      </c>
      <c r="B9" s="6" t="s">
        <v>31</v>
      </c>
      <c r="C9" s="7"/>
      <c r="D9" s="7"/>
      <c r="E9" s="7"/>
      <c r="F9" s="7"/>
      <c r="G9" s="7"/>
      <c r="H9" s="4"/>
      <c r="I9" s="4"/>
      <c r="J9" s="4"/>
      <c r="K9" s="4"/>
      <c r="L9" s="4"/>
    </row>
    <row r="10" spans="1:19" s="14" customFormat="1" ht="15.6" customHeight="1" x14ac:dyDescent="0.2">
      <c r="A10" s="77" t="s">
        <v>0</v>
      </c>
      <c r="B10" s="56" t="s">
        <v>41</v>
      </c>
      <c r="C10" s="58" t="s">
        <v>44</v>
      </c>
      <c r="D10" s="56" t="s">
        <v>45</v>
      </c>
      <c r="E10" s="58" t="s">
        <v>44</v>
      </c>
      <c r="F10" s="56" t="s">
        <v>41</v>
      </c>
      <c r="G10" s="58" t="s">
        <v>44</v>
      </c>
      <c r="H10" s="56" t="s">
        <v>45</v>
      </c>
      <c r="I10" s="57" t="s">
        <v>44</v>
      </c>
      <c r="J10" s="57" t="s">
        <v>45</v>
      </c>
      <c r="K10" s="58" t="s">
        <v>44</v>
      </c>
      <c r="L10" s="56" t="s">
        <v>41</v>
      </c>
      <c r="M10" s="57" t="s">
        <v>44</v>
      </c>
      <c r="N10" s="58" t="s">
        <v>46</v>
      </c>
      <c r="O10" s="56" t="s">
        <v>41</v>
      </c>
      <c r="P10" s="57" t="s">
        <v>44</v>
      </c>
      <c r="Q10" s="58" t="s">
        <v>46</v>
      </c>
    </row>
    <row r="11" spans="1:19" s="14" customFormat="1" ht="15.6" customHeight="1" x14ac:dyDescent="0.2">
      <c r="A11" s="78" t="s">
        <v>2</v>
      </c>
      <c r="B11" s="59" t="s">
        <v>42</v>
      </c>
      <c r="C11" s="60" t="s">
        <v>43</v>
      </c>
      <c r="D11" s="59" t="s">
        <v>42</v>
      </c>
      <c r="E11" s="60" t="s">
        <v>43</v>
      </c>
      <c r="F11" s="59" t="s">
        <v>42</v>
      </c>
      <c r="G11" s="60" t="s">
        <v>43</v>
      </c>
      <c r="H11" s="59" t="s">
        <v>42</v>
      </c>
      <c r="I11" s="15" t="s">
        <v>43</v>
      </c>
      <c r="J11" s="15" t="s">
        <v>42</v>
      </c>
      <c r="K11" s="60" t="s">
        <v>43</v>
      </c>
      <c r="L11" s="59" t="s">
        <v>42</v>
      </c>
      <c r="M11" s="15" t="s">
        <v>43</v>
      </c>
      <c r="N11" s="60" t="s">
        <v>43</v>
      </c>
      <c r="O11" s="59" t="s">
        <v>42</v>
      </c>
      <c r="P11" s="15" t="s">
        <v>43</v>
      </c>
      <c r="Q11" s="60" t="s">
        <v>43</v>
      </c>
    </row>
    <row r="12" spans="1:19" s="14" customFormat="1" ht="14.25" x14ac:dyDescent="0.2">
      <c r="A12" s="79" t="s">
        <v>3</v>
      </c>
      <c r="B12" s="61">
        <v>1</v>
      </c>
      <c r="C12" s="62">
        <v>1</v>
      </c>
      <c r="D12" s="61">
        <v>1</v>
      </c>
      <c r="E12" s="62">
        <v>1</v>
      </c>
      <c r="F12" s="61">
        <v>1</v>
      </c>
      <c r="G12" s="62">
        <v>1</v>
      </c>
      <c r="H12" s="59">
        <v>1</v>
      </c>
      <c r="I12" s="15">
        <v>1</v>
      </c>
      <c r="J12" s="15">
        <v>1</v>
      </c>
      <c r="K12" s="60">
        <v>1</v>
      </c>
      <c r="L12" s="61">
        <v>1</v>
      </c>
      <c r="M12" s="16">
        <v>1</v>
      </c>
      <c r="N12" s="62">
        <v>1</v>
      </c>
      <c r="O12" s="61">
        <v>1</v>
      </c>
      <c r="P12" s="16">
        <v>1</v>
      </c>
      <c r="Q12" s="62">
        <v>1</v>
      </c>
    </row>
    <row r="13" spans="1:19" s="14" customFormat="1" ht="38.25" customHeight="1" x14ac:dyDescent="0.2">
      <c r="A13" s="80" t="s">
        <v>50</v>
      </c>
      <c r="B13" s="40" t="s">
        <v>48</v>
      </c>
      <c r="C13" s="41" t="str">
        <f>B13</f>
        <v>Mon / Tue / Wed / Thu</v>
      </c>
      <c r="D13" s="40" t="s">
        <v>48</v>
      </c>
      <c r="E13" s="41" t="str">
        <f>D13</f>
        <v>Mon / Tue / Wed / Thu</v>
      </c>
      <c r="F13" s="40" t="s">
        <v>48</v>
      </c>
      <c r="G13" s="41" t="str">
        <f>F13</f>
        <v>Mon / Tue / Wed / Thu</v>
      </c>
      <c r="H13" s="40" t="s">
        <v>58</v>
      </c>
      <c r="I13" s="12" t="str">
        <f>H13</f>
        <v>Tue / Wed</v>
      </c>
      <c r="J13" s="12" t="s">
        <v>57</v>
      </c>
      <c r="K13" s="41" t="str">
        <f>J13</f>
        <v>Thu / Fri</v>
      </c>
      <c r="L13" s="40" t="s">
        <v>55</v>
      </c>
      <c r="M13" s="12" t="str">
        <f>L13</f>
        <v>Tue / Wed / Thu</v>
      </c>
      <c r="N13" s="41" t="str">
        <f>M13</f>
        <v>Tue / Wed / Thu</v>
      </c>
      <c r="O13" s="40" t="s">
        <v>59</v>
      </c>
      <c r="P13" s="12" t="str">
        <f>O13</f>
        <v>Fri</v>
      </c>
      <c r="Q13" s="41" t="str">
        <f>P13</f>
        <v>Fri</v>
      </c>
    </row>
    <row r="14" spans="1:19" s="14" customFormat="1" ht="15" x14ac:dyDescent="0.2">
      <c r="A14" s="81" t="s">
        <v>4</v>
      </c>
      <c r="B14" s="49" t="s">
        <v>30</v>
      </c>
      <c r="C14" s="50" t="str">
        <f>B14</f>
        <v>W587</v>
      </c>
      <c r="D14" s="49" t="s">
        <v>33</v>
      </c>
      <c r="E14" s="50" t="str">
        <f>D14</f>
        <v>W591</v>
      </c>
      <c r="F14" s="49" t="s">
        <v>34</v>
      </c>
      <c r="G14" s="50" t="str">
        <f>F14</f>
        <v>W593</v>
      </c>
      <c r="H14" s="49" t="s">
        <v>35</v>
      </c>
      <c r="I14" s="13" t="str">
        <f>H14</f>
        <v>W595</v>
      </c>
      <c r="J14" s="13" t="s">
        <v>35</v>
      </c>
      <c r="K14" s="50" t="str">
        <f>J14</f>
        <v>W595</v>
      </c>
      <c r="L14" s="49" t="s">
        <v>36</v>
      </c>
      <c r="M14" s="13" t="str">
        <f>L14</f>
        <v>W597</v>
      </c>
      <c r="N14" s="50"/>
      <c r="O14" s="49" t="s">
        <v>36</v>
      </c>
      <c r="P14" s="13" t="str">
        <f>O14</f>
        <v>W597</v>
      </c>
      <c r="Q14" s="50"/>
    </row>
    <row r="15" spans="1:19" s="14" customFormat="1" ht="15" x14ac:dyDescent="0.2">
      <c r="A15" s="82" t="s">
        <v>6</v>
      </c>
      <c r="B15" s="63">
        <v>0.87916666666666676</v>
      </c>
      <c r="C15" s="64">
        <f>B15</f>
        <v>0.87916666666666676</v>
      </c>
      <c r="D15" s="63">
        <v>0.92291666666666661</v>
      </c>
      <c r="E15" s="64">
        <f>D15</f>
        <v>0.92291666666666661</v>
      </c>
      <c r="F15" s="63">
        <v>0.96319444444444402</v>
      </c>
      <c r="G15" s="64">
        <f>F15</f>
        <v>0.96319444444444402</v>
      </c>
      <c r="H15" s="63">
        <v>1.1111111111111112E-2</v>
      </c>
      <c r="I15" s="17">
        <f>H15</f>
        <v>1.1111111111111112E-2</v>
      </c>
      <c r="J15" s="17">
        <v>4.1666666666666666E-3</v>
      </c>
      <c r="K15" s="64">
        <f>J15</f>
        <v>4.1666666666666666E-3</v>
      </c>
      <c r="L15" s="63">
        <v>4.9999999999999996E-2</v>
      </c>
      <c r="M15" s="17">
        <f>L15</f>
        <v>4.9999999999999996E-2</v>
      </c>
      <c r="N15" s="64"/>
      <c r="O15" s="63">
        <v>4.5138888888888888E-2</v>
      </c>
      <c r="P15" s="17">
        <f>O15</f>
        <v>4.5138888888888888E-2</v>
      </c>
      <c r="Q15" s="64"/>
    </row>
    <row r="16" spans="1:19" s="14" customFormat="1" ht="15" x14ac:dyDescent="0.25">
      <c r="A16" s="83" t="s">
        <v>24</v>
      </c>
      <c r="B16" s="65">
        <f>MOD(B15+TIME(0,5,0),1)</f>
        <v>0.88263888888888897</v>
      </c>
      <c r="C16" s="66">
        <f>MOD(C15+TIME(0,5,0),1)</f>
        <v>0.88263888888888897</v>
      </c>
      <c r="D16" s="65">
        <f>MOD(D15+TIME(0,5,0),1)</f>
        <v>0.92638888888888882</v>
      </c>
      <c r="E16" s="66">
        <f>MOD(E15+TIME(0,5,0),1)</f>
        <v>0.92638888888888882</v>
      </c>
      <c r="F16" s="65">
        <f>MOD(F15+TIME(0,5,0),1)</f>
        <v>0.96666666666666623</v>
      </c>
      <c r="G16" s="66">
        <f>MOD(G15+TIME(0,5,0),1)</f>
        <v>0.96666666666666623</v>
      </c>
      <c r="H16" s="65">
        <f>MOD(H15+TIME(0,5,0),1)</f>
        <v>1.4583333333333334E-2</v>
      </c>
      <c r="I16" s="18">
        <f>MOD(I15+TIME(0,8,0),1)</f>
        <v>1.6666666666666666E-2</v>
      </c>
      <c r="J16" s="18">
        <f>MOD(J15+TIME(0,5,0),1)</f>
        <v>7.6388888888888886E-3</v>
      </c>
      <c r="K16" s="66">
        <f>MOD(K15+TIME(0,5,0),1)</f>
        <v>7.6388888888888886E-3</v>
      </c>
      <c r="L16" s="65">
        <f>MOD(L15+TIME(0,5,0),1)</f>
        <v>5.347222222222222E-2</v>
      </c>
      <c r="M16" s="18">
        <f>MOD(M15+TIME(0,5,0),1)</f>
        <v>5.347222222222222E-2</v>
      </c>
      <c r="N16" s="66"/>
      <c r="O16" s="65">
        <f>MOD(O15+TIME(0,5,0),1)</f>
        <v>4.8611111111111112E-2</v>
      </c>
      <c r="P16" s="18">
        <f>MOD(P15+TIME(0,5,0),1)</f>
        <v>4.8611111111111112E-2</v>
      </c>
      <c r="Q16" s="66"/>
    </row>
    <row r="17" spans="1:17" s="14" customFormat="1" ht="14.25" x14ac:dyDescent="0.2">
      <c r="A17" s="84" t="s">
        <v>8</v>
      </c>
      <c r="B17" s="67"/>
      <c r="C17" s="74">
        <f>C16+"0:08"</f>
        <v>0.88819444444444451</v>
      </c>
      <c r="D17" s="67"/>
      <c r="E17" s="74">
        <f>E16+"0:08"</f>
        <v>0.93194444444444435</v>
      </c>
      <c r="F17" s="67"/>
      <c r="G17" s="74">
        <f>G16+"0:08"</f>
        <v>0.97222222222222177</v>
      </c>
      <c r="H17" s="67"/>
      <c r="I17" s="19">
        <f>I16+"0:08"</f>
        <v>2.2222222222222223E-2</v>
      </c>
      <c r="J17" s="19"/>
      <c r="K17" s="74">
        <f>K16+"0:08"</f>
        <v>1.3194444444444444E-2</v>
      </c>
      <c r="L17" s="67"/>
      <c r="M17" s="19">
        <f>M16+"0:08"</f>
        <v>5.9027777777777776E-2</v>
      </c>
      <c r="N17" s="68"/>
      <c r="O17" s="67"/>
      <c r="P17" s="19">
        <f>P16+"0:08"</f>
        <v>5.4166666666666669E-2</v>
      </c>
      <c r="Q17" s="68"/>
    </row>
    <row r="18" spans="1:17" s="14" customFormat="1" ht="14.25" x14ac:dyDescent="0.2">
      <c r="A18" s="84" t="s">
        <v>9</v>
      </c>
      <c r="B18" s="67"/>
      <c r="C18" s="74">
        <f t="shared" ref="C18" si="0">C17+"0:07"</f>
        <v>0.8930555555555556</v>
      </c>
      <c r="D18" s="67"/>
      <c r="E18" s="74">
        <f t="shared" ref="E18:G18" si="1">E17+"0:07"</f>
        <v>0.93680555555555545</v>
      </c>
      <c r="F18" s="67"/>
      <c r="G18" s="74">
        <f t="shared" si="1"/>
        <v>0.97708333333333286</v>
      </c>
      <c r="H18" s="67"/>
      <c r="I18" s="19">
        <f>I17+"0:07"</f>
        <v>2.7083333333333334E-2</v>
      </c>
      <c r="J18" s="19"/>
      <c r="K18" s="74">
        <f t="shared" ref="K18" si="2">K17+"0:07"</f>
        <v>1.8055555555555554E-2</v>
      </c>
      <c r="L18" s="67"/>
      <c r="M18" s="19">
        <f t="shared" ref="K18:M18" si="3">M17+"0:07"</f>
        <v>6.3888888888888884E-2</v>
      </c>
      <c r="N18" s="68"/>
      <c r="O18" s="67"/>
      <c r="P18" s="19">
        <f t="shared" ref="P18" si="4">P17+"0:07"</f>
        <v>5.9027777777777776E-2</v>
      </c>
      <c r="Q18" s="68"/>
    </row>
    <row r="19" spans="1:17" s="14" customFormat="1" ht="14.25" x14ac:dyDescent="0.2">
      <c r="A19" s="84" t="s">
        <v>10</v>
      </c>
      <c r="B19" s="67"/>
      <c r="C19" s="74">
        <f t="shared" ref="C19" si="5">C18+"0:04"</f>
        <v>0.89583333333333337</v>
      </c>
      <c r="D19" s="67"/>
      <c r="E19" s="74">
        <f t="shared" ref="E19:G19" si="6">E18+"0:04"</f>
        <v>0.93958333333333321</v>
      </c>
      <c r="F19" s="67"/>
      <c r="G19" s="74">
        <f t="shared" si="6"/>
        <v>0.97986111111111063</v>
      </c>
      <c r="H19" s="67"/>
      <c r="I19" s="19">
        <f>I18+"0:04"</f>
        <v>2.9861111111111113E-2</v>
      </c>
      <c r="J19" s="19"/>
      <c r="K19" s="74">
        <f t="shared" ref="K19" si="7">K18+"0:04"</f>
        <v>2.0833333333333332E-2</v>
      </c>
      <c r="L19" s="67"/>
      <c r="M19" s="19">
        <f t="shared" ref="K19:M19" si="8">M18+"0:04"</f>
        <v>6.6666666666666666E-2</v>
      </c>
      <c r="N19" s="68"/>
      <c r="O19" s="67"/>
      <c r="P19" s="19">
        <f t="shared" ref="P19" si="9">P18+"0:04"</f>
        <v>6.1805555555555551E-2</v>
      </c>
      <c r="Q19" s="68"/>
    </row>
    <row r="20" spans="1:17" s="14" customFormat="1" ht="14.25" x14ac:dyDescent="0.2">
      <c r="A20" s="84" t="s">
        <v>11</v>
      </c>
      <c r="B20" s="67">
        <f>B16+"0:18"</f>
        <v>0.89513888888888893</v>
      </c>
      <c r="C20" s="74">
        <f t="shared" ref="C20" si="10">C19+"0:05"</f>
        <v>0.89930555555555558</v>
      </c>
      <c r="D20" s="67">
        <f>D16+"0:18"</f>
        <v>0.93888888888888877</v>
      </c>
      <c r="E20" s="74">
        <f t="shared" ref="E20:G20" si="11">E19+"0:05"</f>
        <v>0.94305555555555542</v>
      </c>
      <c r="F20" s="67">
        <f>F16+"0:18"</f>
        <v>0.97916666666666619</v>
      </c>
      <c r="G20" s="74">
        <f t="shared" si="11"/>
        <v>0.98333333333333284</v>
      </c>
      <c r="H20" s="67">
        <f>H16+"0:18"</f>
        <v>2.7083333333333334E-2</v>
      </c>
      <c r="I20" s="19">
        <f>I19+"0:05"</f>
        <v>3.3333333333333333E-2</v>
      </c>
      <c r="J20" s="19">
        <f>J16+"0:18"</f>
        <v>2.0138888888888887E-2</v>
      </c>
      <c r="K20" s="74">
        <f t="shared" ref="K20" si="12">K19+"0:05"</f>
        <v>2.4305555555555552E-2</v>
      </c>
      <c r="L20" s="67">
        <f>L16+"0:18"</f>
        <v>6.5972222222222224E-2</v>
      </c>
      <c r="M20" s="19">
        <f t="shared" ref="K20:M20" si="13">M19+"0:05"</f>
        <v>7.013888888888889E-2</v>
      </c>
      <c r="N20" s="68"/>
      <c r="O20" s="67">
        <f>O16+"0:18"</f>
        <v>6.1111111111111109E-2</v>
      </c>
      <c r="P20" s="19">
        <f t="shared" ref="P20" si="14">P19+"0:05"</f>
        <v>6.5277777777777768E-2</v>
      </c>
      <c r="Q20" s="68"/>
    </row>
    <row r="21" spans="1:17" s="14" customFormat="1" ht="14.25" x14ac:dyDescent="0.2">
      <c r="A21" s="84" t="s">
        <v>12</v>
      </c>
      <c r="B21" s="67"/>
      <c r="C21" s="74">
        <f t="shared" ref="C21:C22" si="15">C20+"0:04"</f>
        <v>0.90208333333333335</v>
      </c>
      <c r="D21" s="67" t="s">
        <v>7</v>
      </c>
      <c r="E21" s="74">
        <f t="shared" ref="E21:G21" si="16">E20+"0:04"</f>
        <v>0.94583333333333319</v>
      </c>
      <c r="F21" s="67"/>
      <c r="G21" s="74">
        <f t="shared" si="16"/>
        <v>0.98611111111111061</v>
      </c>
      <c r="H21" s="67"/>
      <c r="I21" s="19">
        <f>I20+"0:04"</f>
        <v>3.6111111111111108E-2</v>
      </c>
      <c r="J21" s="19"/>
      <c r="K21" s="74">
        <f t="shared" ref="K21" si="17">K20+"0:04"</f>
        <v>2.7083333333333331E-2</v>
      </c>
      <c r="L21" s="67"/>
      <c r="M21" s="19">
        <f t="shared" ref="K21:M21" si="18">M20+"0:04"</f>
        <v>7.2916666666666671E-2</v>
      </c>
      <c r="N21" s="68"/>
      <c r="O21" s="67"/>
      <c r="P21" s="19">
        <f t="shared" ref="P21" si="19">P20+"0:04"</f>
        <v>6.805555555555555E-2</v>
      </c>
      <c r="Q21" s="68"/>
    </row>
    <row r="22" spans="1:17" s="14" customFormat="1" ht="14.25" x14ac:dyDescent="0.2">
      <c r="A22" s="84" t="s">
        <v>13</v>
      </c>
      <c r="B22" s="67"/>
      <c r="C22" s="74">
        <f t="shared" si="15"/>
        <v>0.90486111111111112</v>
      </c>
      <c r="D22" s="67" t="s">
        <v>7</v>
      </c>
      <c r="E22" s="74">
        <f t="shared" ref="E22:G22" si="20">E21+"0:04"</f>
        <v>0.94861111111111096</v>
      </c>
      <c r="F22" s="67"/>
      <c r="G22" s="74">
        <f t="shared" si="20"/>
        <v>0.98888888888888837</v>
      </c>
      <c r="H22" s="67"/>
      <c r="I22" s="19">
        <f>I21+"0:04"</f>
        <v>3.8888888888888883E-2</v>
      </c>
      <c r="J22" s="19"/>
      <c r="K22" s="74">
        <f t="shared" ref="K22" si="21">K21+"0:04"</f>
        <v>2.9861111111111109E-2</v>
      </c>
      <c r="L22" s="67"/>
      <c r="M22" s="19">
        <f t="shared" ref="K22:M22" si="22">M21+"0:04"</f>
        <v>7.5694444444444453E-2</v>
      </c>
      <c r="N22" s="68"/>
      <c r="O22" s="67"/>
      <c r="P22" s="19">
        <f t="shared" ref="P22" si="23">P21+"0:04"</f>
        <v>7.0833333333333331E-2</v>
      </c>
      <c r="Q22" s="68"/>
    </row>
    <row r="23" spans="1:17" s="14" customFormat="1" ht="14.25" x14ac:dyDescent="0.2">
      <c r="A23" s="84" t="s">
        <v>14</v>
      </c>
      <c r="B23" s="67">
        <f>B20+"0:09"</f>
        <v>0.90138888888888891</v>
      </c>
      <c r="C23" s="74">
        <f t="shared" ref="C23:C24" si="24">C22+"0:05"</f>
        <v>0.90833333333333333</v>
      </c>
      <c r="D23" s="67">
        <f>D20+"0:09"</f>
        <v>0.94513888888888875</v>
      </c>
      <c r="E23" s="74">
        <f t="shared" ref="E23:G23" si="25">E22+"0:05"</f>
        <v>0.95208333333333317</v>
      </c>
      <c r="F23" s="67">
        <f>F20+"0:09"</f>
        <v>0.98541666666666616</v>
      </c>
      <c r="G23" s="74">
        <f t="shared" si="25"/>
        <v>0.99236111111111058</v>
      </c>
      <c r="H23" s="67">
        <f>H20+"0:09"</f>
        <v>3.3333333333333333E-2</v>
      </c>
      <c r="I23" s="19">
        <f>I22+"0:05"</f>
        <v>4.2361111111111106E-2</v>
      </c>
      <c r="J23" s="19">
        <f>J20+"0:09"</f>
        <v>2.6388888888888885E-2</v>
      </c>
      <c r="K23" s="74">
        <f t="shared" ref="K23" si="26">K22+"0:05"</f>
        <v>3.3333333333333333E-2</v>
      </c>
      <c r="L23" s="67">
        <f>L20+"0:09"</f>
        <v>7.2222222222222229E-2</v>
      </c>
      <c r="M23" s="19">
        <f t="shared" ref="K23:M23" si="27">M22+"0:05"</f>
        <v>7.9166666666666677E-2</v>
      </c>
      <c r="N23" s="68"/>
      <c r="O23" s="67">
        <f>O20+"0:09"</f>
        <v>6.7361111111111108E-2</v>
      </c>
      <c r="P23" s="19">
        <f t="shared" ref="P23" si="28">P22+"0:05"</f>
        <v>7.4305555555555555E-2</v>
      </c>
      <c r="Q23" s="68"/>
    </row>
    <row r="24" spans="1:17" s="14" customFormat="1" ht="14.25" x14ac:dyDescent="0.2">
      <c r="A24" s="84" t="s">
        <v>15</v>
      </c>
      <c r="B24" s="67"/>
      <c r="C24" s="74">
        <f t="shared" si="24"/>
        <v>0.91180555555555554</v>
      </c>
      <c r="D24" s="67"/>
      <c r="E24" s="74">
        <f t="shared" ref="E24:G24" si="29">E23+"0:05"</f>
        <v>0.95555555555555538</v>
      </c>
      <c r="F24" s="67"/>
      <c r="G24" s="74">
        <f t="shared" si="29"/>
        <v>0.99583333333333279</v>
      </c>
      <c r="H24" s="67"/>
      <c r="I24" s="19">
        <f>I23+"0:05"</f>
        <v>4.583333333333333E-2</v>
      </c>
      <c r="J24" s="19"/>
      <c r="K24" s="74">
        <f t="shared" ref="K24" si="30">K23+"0:05"</f>
        <v>3.6805555555555557E-2</v>
      </c>
      <c r="L24" s="67"/>
      <c r="M24" s="19">
        <f t="shared" ref="K24:M24" si="31">M23+"0:05"</f>
        <v>8.2638888888888901E-2</v>
      </c>
      <c r="N24" s="68"/>
      <c r="O24" s="67"/>
      <c r="P24" s="19">
        <f t="shared" ref="P24" si="32">P23+"0:05"</f>
        <v>7.7777777777777779E-2</v>
      </c>
      <c r="Q24" s="68"/>
    </row>
    <row r="25" spans="1:17" s="14" customFormat="1" ht="14.25" x14ac:dyDescent="0.2">
      <c r="A25" s="84" t="s">
        <v>16</v>
      </c>
      <c r="B25" s="67"/>
      <c r="C25" s="74">
        <f t="shared" ref="C25:C29" si="33">C24+"0:04"</f>
        <v>0.9145833333333333</v>
      </c>
      <c r="D25" s="67"/>
      <c r="E25" s="74">
        <f t="shared" ref="E25:G25" si="34">E24+"0:04"</f>
        <v>0.95833333333333315</v>
      </c>
      <c r="F25" s="67"/>
      <c r="G25" s="74">
        <f t="shared" si="34"/>
        <v>0.99861111111111056</v>
      </c>
      <c r="H25" s="67"/>
      <c r="I25" s="19">
        <f>I24+"0:04"</f>
        <v>4.8611111111111105E-2</v>
      </c>
      <c r="J25" s="19"/>
      <c r="K25" s="74">
        <f t="shared" ref="K25" si="35">K24+"0:04"</f>
        <v>3.9583333333333331E-2</v>
      </c>
      <c r="L25" s="67"/>
      <c r="M25" s="19">
        <f t="shared" ref="K25:M25" si="36">M24+"0:04"</f>
        <v>8.5416666666666682E-2</v>
      </c>
      <c r="N25" s="68"/>
      <c r="O25" s="67"/>
      <c r="P25" s="19">
        <f t="shared" ref="P25" si="37">P24+"0:04"</f>
        <v>8.0555555555555561E-2</v>
      </c>
      <c r="Q25" s="68"/>
    </row>
    <row r="26" spans="1:17" s="14" customFormat="1" ht="14.25" x14ac:dyDescent="0.2">
      <c r="A26" s="84" t="s">
        <v>17</v>
      </c>
      <c r="B26" s="67"/>
      <c r="C26" s="74">
        <f t="shared" si="33"/>
        <v>0.91736111111111107</v>
      </c>
      <c r="D26" s="67"/>
      <c r="E26" s="74">
        <f t="shared" ref="E26:G26" si="38">E25+"0:04"</f>
        <v>0.96111111111111092</v>
      </c>
      <c r="F26" s="67"/>
      <c r="G26" s="74">
        <f t="shared" si="38"/>
        <v>1.0013888888888884</v>
      </c>
      <c r="H26" s="67"/>
      <c r="I26" s="19">
        <f>I25+"0:04"</f>
        <v>5.138888888888888E-2</v>
      </c>
      <c r="J26" s="19"/>
      <c r="K26" s="74">
        <f t="shared" ref="K26" si="39">K25+"0:04"</f>
        <v>4.2361111111111106E-2</v>
      </c>
      <c r="L26" s="67"/>
      <c r="M26" s="19">
        <f t="shared" ref="K26:M26" si="40">M25+"0:04"</f>
        <v>8.8194444444444464E-2</v>
      </c>
      <c r="N26" s="68"/>
      <c r="O26" s="67"/>
      <c r="P26" s="19">
        <f t="shared" ref="P26" si="41">P25+"0:04"</f>
        <v>8.3333333333333343E-2</v>
      </c>
      <c r="Q26" s="68"/>
    </row>
    <row r="27" spans="1:17" s="14" customFormat="1" ht="14.25" x14ac:dyDescent="0.2">
      <c r="A27" s="84" t="s">
        <v>18</v>
      </c>
      <c r="B27" s="67"/>
      <c r="C27" s="74">
        <f t="shared" si="33"/>
        <v>0.92013888888888884</v>
      </c>
      <c r="D27" s="67"/>
      <c r="E27" s="74">
        <f t="shared" ref="E27:G27" si="42">E26+"0:04"</f>
        <v>0.96388888888888868</v>
      </c>
      <c r="F27" s="67"/>
      <c r="G27" s="74">
        <f t="shared" si="42"/>
        <v>1.0041666666666662</v>
      </c>
      <c r="H27" s="67"/>
      <c r="I27" s="19">
        <f>I26+"0:04"</f>
        <v>5.4166666666666655E-2</v>
      </c>
      <c r="J27" s="19"/>
      <c r="K27" s="74">
        <f t="shared" ref="K27" si="43">K26+"0:04"</f>
        <v>4.5138888888888881E-2</v>
      </c>
      <c r="L27" s="67"/>
      <c r="M27" s="19">
        <f t="shared" ref="K27:M27" si="44">M26+"0:04"</f>
        <v>9.0972222222222246E-2</v>
      </c>
      <c r="N27" s="68"/>
      <c r="O27" s="67"/>
      <c r="P27" s="19">
        <f t="shared" ref="P27" si="45">P26+"0:04"</f>
        <v>8.6111111111111124E-2</v>
      </c>
      <c r="Q27" s="68"/>
    </row>
    <row r="28" spans="1:17" s="14" customFormat="1" ht="14.25" x14ac:dyDescent="0.2">
      <c r="A28" s="84" t="s">
        <v>19</v>
      </c>
      <c r="B28" s="67"/>
      <c r="C28" s="74">
        <f t="shared" si="33"/>
        <v>0.92291666666666661</v>
      </c>
      <c r="D28" s="67"/>
      <c r="E28" s="74">
        <f t="shared" ref="E28:G28" si="46">E27+"0:04"</f>
        <v>0.96666666666666645</v>
      </c>
      <c r="F28" s="67"/>
      <c r="G28" s="74">
        <f t="shared" si="46"/>
        <v>1.006944444444444</v>
      </c>
      <c r="H28" s="67"/>
      <c r="I28" s="19">
        <f>I27+"0:04"</f>
        <v>5.6944444444444429E-2</v>
      </c>
      <c r="J28" s="19"/>
      <c r="K28" s="74">
        <f t="shared" ref="K28" si="47">K27+"0:04"</f>
        <v>4.7916666666666656E-2</v>
      </c>
      <c r="L28" s="67"/>
      <c r="M28" s="19">
        <f t="shared" ref="K28:M28" si="48">M27+"0:04"</f>
        <v>9.3750000000000028E-2</v>
      </c>
      <c r="N28" s="68"/>
      <c r="O28" s="67"/>
      <c r="P28" s="19">
        <f t="shared" ref="P28" si="49">P27+"0:04"</f>
        <v>8.8888888888888906E-2</v>
      </c>
      <c r="Q28" s="68"/>
    </row>
    <row r="29" spans="1:17" s="14" customFormat="1" ht="14.25" x14ac:dyDescent="0.2">
      <c r="A29" s="84" t="s">
        <v>20</v>
      </c>
      <c r="B29" s="67"/>
      <c r="C29" s="74">
        <f t="shared" si="33"/>
        <v>0.92569444444444438</v>
      </c>
      <c r="D29" s="67"/>
      <c r="E29" s="74">
        <f t="shared" ref="E29:G29" si="50">E28+"0:04"</f>
        <v>0.96944444444444422</v>
      </c>
      <c r="F29" s="67"/>
      <c r="G29" s="74">
        <f t="shared" si="50"/>
        <v>1.0097222222222217</v>
      </c>
      <c r="H29" s="67"/>
      <c r="I29" s="19">
        <f>I28+"0:04"</f>
        <v>5.9722222222222204E-2</v>
      </c>
      <c r="J29" s="19"/>
      <c r="K29" s="74">
        <f t="shared" ref="K29" si="51">K28+"0:04"</f>
        <v>5.0694444444444431E-2</v>
      </c>
      <c r="L29" s="67"/>
      <c r="M29" s="19">
        <f t="shared" ref="K29:M29" si="52">M28+"0:04"</f>
        <v>9.652777777777781E-2</v>
      </c>
      <c r="N29" s="68"/>
      <c r="O29" s="67"/>
      <c r="P29" s="19">
        <f t="shared" ref="P29" si="53">P28+"0:04"</f>
        <v>9.1666666666666688E-2</v>
      </c>
      <c r="Q29" s="68"/>
    </row>
    <row r="30" spans="1:17" s="14" customFormat="1" ht="14.25" x14ac:dyDescent="0.2">
      <c r="A30" s="84" t="s">
        <v>21</v>
      </c>
      <c r="B30" s="67"/>
      <c r="C30" s="74">
        <f t="shared" ref="C30" si="54">C29+"0:06"</f>
        <v>0.92986111111111103</v>
      </c>
      <c r="D30" s="67"/>
      <c r="E30" s="74">
        <f t="shared" ref="E30:G30" si="55">E29+"0:06"</f>
        <v>0.97361111111111087</v>
      </c>
      <c r="F30" s="67"/>
      <c r="G30" s="74">
        <f t="shared" si="55"/>
        <v>1.0138888888888884</v>
      </c>
      <c r="H30" s="67"/>
      <c r="I30" s="19">
        <f>I29+"0:06"</f>
        <v>6.388888888888887E-2</v>
      </c>
      <c r="J30" s="19"/>
      <c r="K30" s="74">
        <f t="shared" ref="K30" si="56">K29+"0:06"</f>
        <v>5.4861111111111097E-2</v>
      </c>
      <c r="L30" s="67"/>
      <c r="M30" s="19">
        <f t="shared" ref="K30:M30" si="57">M29+"0:06"</f>
        <v>0.10069444444444448</v>
      </c>
      <c r="N30" s="68"/>
      <c r="O30" s="67"/>
      <c r="P30" s="19">
        <f t="shared" ref="P30" si="58">P29+"0:06"</f>
        <v>9.5833333333333354E-2</v>
      </c>
      <c r="Q30" s="68"/>
    </row>
    <row r="31" spans="1:17" s="14" customFormat="1" ht="14.25" x14ac:dyDescent="0.2">
      <c r="A31" s="84" t="s">
        <v>22</v>
      </c>
      <c r="B31" s="67"/>
      <c r="C31" s="74">
        <f t="shared" ref="C31" si="59">C30+"0:07"</f>
        <v>0.93472222222222212</v>
      </c>
      <c r="D31" s="67"/>
      <c r="E31" s="74">
        <f t="shared" ref="E31:G31" si="60">E30+"0:07"</f>
        <v>0.97847222222222197</v>
      </c>
      <c r="F31" s="67"/>
      <c r="G31" s="74">
        <f t="shared" si="60"/>
        <v>1.0187499999999996</v>
      </c>
      <c r="H31" s="67"/>
      <c r="I31" s="19">
        <f>I30+"0:07"</f>
        <v>6.8749999999999978E-2</v>
      </c>
      <c r="J31" s="19"/>
      <c r="K31" s="74">
        <f t="shared" ref="K31" si="61">K30+"0:07"</f>
        <v>5.9722222222222204E-2</v>
      </c>
      <c r="L31" s="67"/>
      <c r="M31" s="19">
        <f t="shared" ref="K31:M31" si="62">M30+"0:07"</f>
        <v>0.10555555555555558</v>
      </c>
      <c r="N31" s="68"/>
      <c r="O31" s="67"/>
      <c r="P31" s="19">
        <f t="shared" ref="P31" si="63">P30+"0:07"</f>
        <v>0.10069444444444446</v>
      </c>
      <c r="Q31" s="68"/>
    </row>
    <row r="32" spans="1:17" s="14" customFormat="1" ht="15" x14ac:dyDescent="0.25">
      <c r="A32" s="85" t="s">
        <v>23</v>
      </c>
      <c r="B32" s="67">
        <f>B23+"0:30"</f>
        <v>0.92222222222222228</v>
      </c>
      <c r="C32" s="74">
        <f>C31+"0:05"</f>
        <v>0.93819444444444433</v>
      </c>
      <c r="D32" s="67">
        <f>D23+"0:30"</f>
        <v>0.96597222222222212</v>
      </c>
      <c r="E32" s="74">
        <f>E31+"0:05"</f>
        <v>0.98194444444444418</v>
      </c>
      <c r="F32" s="67">
        <f>F23+"0:30"</f>
        <v>1.0062499999999994</v>
      </c>
      <c r="G32" s="74">
        <f>G31+"0:05"</f>
        <v>1.0222222222222219</v>
      </c>
      <c r="H32" s="67">
        <f>H23+"0:30"</f>
        <v>5.4166666666666669E-2</v>
      </c>
      <c r="I32" s="19">
        <f>I31+"0:05"</f>
        <v>7.2222222222222202E-2</v>
      </c>
      <c r="J32" s="19">
        <f>J23+"0:30"</f>
        <v>4.7222222222222221E-2</v>
      </c>
      <c r="K32" s="74">
        <f>K31+"0:05"</f>
        <v>6.3194444444444428E-2</v>
      </c>
      <c r="L32" s="67">
        <f>L23+"0:30"</f>
        <v>9.3055555555555558E-2</v>
      </c>
      <c r="M32" s="19">
        <f>M31+"0:05"</f>
        <v>0.10902777777777781</v>
      </c>
      <c r="N32" s="68">
        <f>M32+"0:2"</f>
        <v>0.11041666666666669</v>
      </c>
      <c r="O32" s="67">
        <f>O23+"0:30"</f>
        <v>8.8194444444444436E-2</v>
      </c>
      <c r="P32" s="19">
        <f>P31+"0:05"</f>
        <v>0.10416666666666669</v>
      </c>
      <c r="Q32" s="68">
        <f>P32+"0:2"</f>
        <v>0.10555555555555557</v>
      </c>
    </row>
    <row r="33" spans="1:17" s="14" customFormat="1" ht="14.25" x14ac:dyDescent="0.2">
      <c r="A33" s="84" t="s">
        <v>25</v>
      </c>
      <c r="B33" s="69">
        <f t="shared" ref="B33:D33" si="64">B32+"0:7"</f>
        <v>0.92708333333333337</v>
      </c>
      <c r="C33" s="68"/>
      <c r="D33" s="69">
        <f t="shared" si="64"/>
        <v>0.97083333333333321</v>
      </c>
      <c r="E33" s="68"/>
      <c r="F33" s="69">
        <f t="shared" ref="F33" si="65">F32+"0:7"</f>
        <v>1.0111111111111106</v>
      </c>
      <c r="G33" s="68"/>
      <c r="H33" s="69">
        <f>H32+"0:7"</f>
        <v>5.9027777777777776E-2</v>
      </c>
      <c r="I33" s="20"/>
      <c r="J33" s="20">
        <f>J32+"0:7"</f>
        <v>5.2083333333333329E-2</v>
      </c>
      <c r="K33" s="68"/>
      <c r="L33" s="69">
        <f t="shared" ref="L33:O33" si="66">L32+"0:7"</f>
        <v>9.7916666666666666E-2</v>
      </c>
      <c r="M33" s="20"/>
      <c r="N33" s="68">
        <f>N32+"0:7"</f>
        <v>0.1152777777777778</v>
      </c>
      <c r="O33" s="69">
        <f t="shared" si="66"/>
        <v>9.3055555555555544E-2</v>
      </c>
      <c r="P33" s="20"/>
      <c r="Q33" s="68">
        <f t="shared" ref="Q33" si="67">Q32+"0:7"</f>
        <v>0.11041666666666668</v>
      </c>
    </row>
    <row r="34" spans="1:17" s="14" customFormat="1" ht="14.25" x14ac:dyDescent="0.2">
      <c r="A34" s="84" t="s">
        <v>26</v>
      </c>
      <c r="B34" s="69">
        <f t="shared" ref="B34:D34" si="68">B33+"0:06"</f>
        <v>0.93125000000000002</v>
      </c>
      <c r="C34" s="68"/>
      <c r="D34" s="69">
        <f t="shared" si="68"/>
        <v>0.97499999999999987</v>
      </c>
      <c r="E34" s="68"/>
      <c r="F34" s="69">
        <f t="shared" ref="F34" si="69">F33+"0:06"</f>
        <v>1.0152777777777773</v>
      </c>
      <c r="G34" s="68"/>
      <c r="H34" s="69">
        <f>H33+"0:06"</f>
        <v>6.3194444444444442E-2</v>
      </c>
      <c r="I34" s="20"/>
      <c r="J34" s="20">
        <f>J33+"0:06"</f>
        <v>5.6249999999999994E-2</v>
      </c>
      <c r="K34" s="68"/>
      <c r="L34" s="69">
        <f t="shared" ref="L34:O34" si="70">L33+"0:06"</f>
        <v>0.10208333333333333</v>
      </c>
      <c r="M34" s="20"/>
      <c r="N34" s="68">
        <f>N33+"0:06"</f>
        <v>0.11944444444444446</v>
      </c>
      <c r="O34" s="69">
        <f t="shared" si="70"/>
        <v>9.722222222222221E-2</v>
      </c>
      <c r="P34" s="20"/>
      <c r="Q34" s="68">
        <f t="shared" ref="Q34" si="71">Q33+"0:06"</f>
        <v>0.11458333333333334</v>
      </c>
    </row>
    <row r="35" spans="1:17" s="14" customFormat="1" ht="14.25" x14ac:dyDescent="0.2">
      <c r="A35" s="84" t="s">
        <v>27</v>
      </c>
      <c r="B35" s="69">
        <f t="shared" ref="B35:D35" si="72">B34+"0:09"</f>
        <v>0.9375</v>
      </c>
      <c r="C35" s="68"/>
      <c r="D35" s="69">
        <f t="shared" si="72"/>
        <v>0.98124999999999984</v>
      </c>
      <c r="E35" s="68"/>
      <c r="F35" s="69">
        <f t="shared" ref="F35" si="73">F34+"0:09"</f>
        <v>1.0215277777777774</v>
      </c>
      <c r="G35" s="68"/>
      <c r="H35" s="69">
        <f>H34+"0:09"</f>
        <v>6.9444444444444448E-2</v>
      </c>
      <c r="I35" s="20"/>
      <c r="J35" s="20">
        <f>J34+"0:09"</f>
        <v>6.2499999999999993E-2</v>
      </c>
      <c r="K35" s="68"/>
      <c r="L35" s="69">
        <f t="shared" ref="L35:O35" si="74">L34+"0:09"</f>
        <v>0.10833333333333334</v>
      </c>
      <c r="M35" s="20"/>
      <c r="N35" s="68">
        <f>N34+"0:09"</f>
        <v>0.12569444444444447</v>
      </c>
      <c r="O35" s="69">
        <f t="shared" si="74"/>
        <v>0.10347222222222222</v>
      </c>
      <c r="P35" s="20"/>
      <c r="Q35" s="68">
        <f t="shared" ref="Q35" si="75">Q34+"0:09"</f>
        <v>0.12083333333333335</v>
      </c>
    </row>
    <row r="36" spans="1:17" s="14" customFormat="1" ht="14.25" x14ac:dyDescent="0.2">
      <c r="A36" s="84" t="s">
        <v>28</v>
      </c>
      <c r="B36" s="69">
        <f t="shared" ref="B36" si="76">B35+"0:10"</f>
        <v>0.94444444444444442</v>
      </c>
      <c r="C36" s="68"/>
      <c r="D36" s="69"/>
      <c r="E36" s="68"/>
      <c r="F36" s="69">
        <f t="shared" ref="F36" si="77">F35+"0:10"</f>
        <v>1.0284722222222218</v>
      </c>
      <c r="G36" s="68"/>
      <c r="H36" s="69"/>
      <c r="I36" s="20"/>
      <c r="J36" s="20"/>
      <c r="K36" s="68"/>
      <c r="L36" s="69">
        <f t="shared" ref="L36:Q36" si="78">L35+"0:10"</f>
        <v>0.11527777777777778</v>
      </c>
      <c r="M36" s="20"/>
      <c r="N36" s="68">
        <f t="shared" ref="N36" si="79">N35+"0:10"</f>
        <v>0.13263888888888892</v>
      </c>
      <c r="O36" s="69">
        <f t="shared" ref="O36" si="80">O35+"0:10"</f>
        <v>0.11041666666666666</v>
      </c>
      <c r="P36" s="20"/>
      <c r="Q36" s="68">
        <f t="shared" si="78"/>
        <v>0.1277777777777778</v>
      </c>
    </row>
    <row r="37" spans="1:17" s="14" customFormat="1" ht="14.25" x14ac:dyDescent="0.2">
      <c r="A37" s="84" t="s">
        <v>37</v>
      </c>
      <c r="B37" s="69">
        <f>B36+"0:07"</f>
        <v>0.94930555555555551</v>
      </c>
      <c r="C37" s="68"/>
      <c r="D37" s="69"/>
      <c r="E37" s="68"/>
      <c r="F37" s="69">
        <f>F36+"0:07"</f>
        <v>1.033333333333333</v>
      </c>
      <c r="G37" s="68"/>
      <c r="H37" s="69"/>
      <c r="I37" s="20"/>
      <c r="J37" s="20"/>
      <c r="K37" s="68"/>
      <c r="L37" s="69">
        <f>L36+"0:07"</f>
        <v>0.12013888888888889</v>
      </c>
      <c r="M37" s="20"/>
      <c r="N37" s="68">
        <f>N36+"0:07"</f>
        <v>0.13750000000000004</v>
      </c>
      <c r="O37" s="69">
        <f>O36+"0:07"</f>
        <v>0.11527777777777777</v>
      </c>
      <c r="P37" s="20"/>
      <c r="Q37" s="68">
        <f>Q36+"0:07"</f>
        <v>0.13263888888888892</v>
      </c>
    </row>
    <row r="38" spans="1:17" s="14" customFormat="1" ht="15.75" thickBot="1" x14ac:dyDescent="0.3">
      <c r="A38" s="86" t="s">
        <v>29</v>
      </c>
      <c r="B38" s="70">
        <f>B37+"0:14"</f>
        <v>0.9590277777777777</v>
      </c>
      <c r="C38" s="76"/>
      <c r="D38" s="70"/>
      <c r="E38" s="76"/>
      <c r="F38" s="70">
        <f>F37+"0:14"</f>
        <v>1.0430555555555552</v>
      </c>
      <c r="G38" s="76"/>
      <c r="H38" s="70"/>
      <c r="I38" s="71"/>
      <c r="J38" s="75"/>
      <c r="K38" s="76"/>
      <c r="L38" s="70">
        <f>L37+"0:14"</f>
        <v>0.12986111111111112</v>
      </c>
      <c r="M38" s="71"/>
      <c r="N38" s="72">
        <f>N37+"0:14"</f>
        <v>0.14722222222222225</v>
      </c>
      <c r="O38" s="73">
        <f>O37+"0:14"</f>
        <v>0.125</v>
      </c>
      <c r="P38" s="71"/>
      <c r="Q38" s="72">
        <f>Q37+"0:14"</f>
        <v>0.14236111111111113</v>
      </c>
    </row>
    <row r="39" spans="1:17" ht="15.75" x14ac:dyDescent="0.2">
      <c r="A39" s="11"/>
      <c r="B39" s="11"/>
      <c r="C39" s="11"/>
      <c r="D39" s="11"/>
      <c r="E39" s="11"/>
      <c r="F39" s="11"/>
      <c r="G39" s="11"/>
      <c r="H39" s="4"/>
      <c r="I39" s="4"/>
      <c r="J39" s="4"/>
      <c r="K39" s="4"/>
      <c r="L39" s="4"/>
    </row>
    <row r="40" spans="1:17" ht="15.75" x14ac:dyDescent="0.2">
      <c r="A40" s="11"/>
      <c r="B40" s="11"/>
      <c r="C40" s="11"/>
      <c r="D40" s="11"/>
      <c r="E40" s="11"/>
      <c r="F40" s="11"/>
      <c r="G40" s="11"/>
      <c r="H40" s="4"/>
      <c r="I40" s="4"/>
      <c r="J40" s="4"/>
      <c r="K40" s="4"/>
      <c r="L40" s="4"/>
    </row>
    <row r="41" spans="1:17" ht="15.75" x14ac:dyDescent="0.2">
      <c r="A41" s="11"/>
      <c r="B41" s="11"/>
      <c r="C41" s="11"/>
      <c r="D41" s="11"/>
      <c r="E41" s="11"/>
      <c r="F41" s="11"/>
      <c r="G41" s="11"/>
      <c r="H41" s="4"/>
      <c r="I41" s="4"/>
      <c r="J41" s="4"/>
      <c r="K41" s="4"/>
      <c r="L41" s="4"/>
    </row>
    <row r="42" spans="1:17" ht="15.75" x14ac:dyDescent="0.25">
      <c r="A42" s="9" t="s">
        <v>52</v>
      </c>
      <c r="B42" s="11"/>
      <c r="C42" s="11"/>
      <c r="D42" s="11"/>
      <c r="E42" s="11"/>
      <c r="F42" s="11"/>
      <c r="G42" s="11"/>
      <c r="H42" s="4"/>
      <c r="I42" s="4"/>
      <c r="J42" s="4"/>
      <c r="K42" s="4"/>
      <c r="L42" s="4"/>
    </row>
    <row r="43" spans="1:17" ht="15.75" x14ac:dyDescent="0.25">
      <c r="A43" s="9" t="s">
        <v>53</v>
      </c>
      <c r="B43" s="11"/>
      <c r="C43" s="11"/>
      <c r="D43" s="11"/>
      <c r="E43" s="11"/>
      <c r="F43" s="11"/>
      <c r="G43" s="11"/>
      <c r="H43" s="4"/>
      <c r="I43" s="4"/>
      <c r="J43" s="4"/>
      <c r="K43" s="4"/>
      <c r="L43" s="4"/>
    </row>
    <row r="44" spans="1:17" ht="15.75" x14ac:dyDescent="0.25">
      <c r="A44" s="9" t="s">
        <v>54</v>
      </c>
      <c r="B44" s="11"/>
      <c r="C44" s="11"/>
      <c r="D44" s="11"/>
      <c r="E44" s="11"/>
      <c r="F44" s="11"/>
      <c r="G44" s="11"/>
      <c r="H44" s="4"/>
      <c r="I44" s="4"/>
      <c r="J44" s="4"/>
      <c r="K44" s="4"/>
      <c r="L44" s="4"/>
    </row>
    <row r="45" spans="1:17" ht="15.75" x14ac:dyDescent="0.2">
      <c r="C45" s="7"/>
      <c r="D45" s="7"/>
      <c r="E45" s="7"/>
      <c r="F45" s="7"/>
      <c r="G45" s="7"/>
      <c r="H45" s="4"/>
      <c r="I45" s="4"/>
      <c r="J45" s="4"/>
      <c r="K45" s="4"/>
      <c r="L45" s="4"/>
    </row>
    <row r="46" spans="1:17" ht="16.5" thickBot="1" x14ac:dyDescent="0.25">
      <c r="A46" s="5" t="s">
        <v>1</v>
      </c>
      <c r="B46" s="6" t="s">
        <v>24</v>
      </c>
      <c r="C46" s="8"/>
      <c r="D46" s="8"/>
      <c r="E46" s="8"/>
      <c r="F46" s="8"/>
      <c r="G46" s="8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 x14ac:dyDescent="0.2">
      <c r="A47" s="87" t="s">
        <v>0</v>
      </c>
      <c r="B47" s="34" t="s">
        <v>41</v>
      </c>
      <c r="C47" s="35" t="s">
        <v>44</v>
      </c>
      <c r="D47" s="34" t="s">
        <v>41</v>
      </c>
      <c r="E47" s="35" t="s">
        <v>44</v>
      </c>
      <c r="F47" s="34" t="s">
        <v>41</v>
      </c>
      <c r="G47" s="35" t="s">
        <v>44</v>
      </c>
      <c r="H47" s="34" t="s">
        <v>44</v>
      </c>
      <c r="I47" s="35" t="s">
        <v>45</v>
      </c>
      <c r="J47" s="27" t="s">
        <v>44</v>
      </c>
      <c r="K47" s="4"/>
      <c r="L47" s="4"/>
      <c r="M47" s="4"/>
      <c r="N47" s="4"/>
      <c r="O47" s="4"/>
      <c r="P47" s="4"/>
      <c r="Q47" s="4"/>
    </row>
    <row r="48" spans="1:17" ht="14.25" x14ac:dyDescent="0.2">
      <c r="A48" s="88" t="s">
        <v>2</v>
      </c>
      <c r="B48" s="36" t="s">
        <v>42</v>
      </c>
      <c r="C48" s="37" t="s">
        <v>43</v>
      </c>
      <c r="D48" s="36" t="s">
        <v>42</v>
      </c>
      <c r="E48" s="37" t="s">
        <v>43</v>
      </c>
      <c r="F48" s="36" t="s">
        <v>42</v>
      </c>
      <c r="G48" s="37" t="s">
        <v>43</v>
      </c>
      <c r="H48" s="36" t="s">
        <v>43</v>
      </c>
      <c r="I48" s="37" t="s">
        <v>42</v>
      </c>
      <c r="J48" s="28" t="s">
        <v>43</v>
      </c>
      <c r="K48" s="4"/>
      <c r="L48" s="4"/>
      <c r="M48" s="4"/>
      <c r="N48" s="4"/>
      <c r="O48" s="4"/>
      <c r="P48" s="4"/>
      <c r="Q48" s="4"/>
    </row>
    <row r="49" spans="1:17" ht="14.25" x14ac:dyDescent="0.2">
      <c r="A49" s="89" t="s">
        <v>3</v>
      </c>
      <c r="B49" s="38">
        <v>1</v>
      </c>
      <c r="C49" s="39">
        <v>1</v>
      </c>
      <c r="D49" s="38">
        <v>1</v>
      </c>
      <c r="E49" s="39">
        <v>1</v>
      </c>
      <c r="F49" s="38">
        <v>1</v>
      </c>
      <c r="G49" s="39">
        <v>1</v>
      </c>
      <c r="H49" s="38">
        <v>1</v>
      </c>
      <c r="I49" s="39">
        <v>1</v>
      </c>
      <c r="J49" s="29">
        <v>1</v>
      </c>
      <c r="K49" s="4"/>
      <c r="L49" s="4"/>
      <c r="M49" s="4"/>
      <c r="N49" s="4"/>
      <c r="O49" s="4"/>
      <c r="P49" s="4"/>
      <c r="Q49" s="4"/>
    </row>
    <row r="50" spans="1:17" ht="28.5" x14ac:dyDescent="0.2">
      <c r="A50" s="80" t="s">
        <v>50</v>
      </c>
      <c r="B50" s="40" t="s">
        <v>48</v>
      </c>
      <c r="C50" s="41" t="str">
        <f>B50</f>
        <v>Mon / Tue / Wed / Thu</v>
      </c>
      <c r="D50" s="40" t="s">
        <v>48</v>
      </c>
      <c r="E50" s="41" t="str">
        <f>D50</f>
        <v>Mon / Tue / Wed / Thu</v>
      </c>
      <c r="F50" s="40" t="s">
        <v>48</v>
      </c>
      <c r="G50" s="41" t="str">
        <f>F50</f>
        <v>Mon / Tue / Wed / Thu</v>
      </c>
      <c r="H50" s="40" t="s">
        <v>49</v>
      </c>
      <c r="I50" s="41" t="str">
        <f>H50</f>
        <v>Tue / Wed / Thu / Fri</v>
      </c>
      <c r="J50" s="21" t="str">
        <f>H50</f>
        <v>Tue / Wed / Thu / Fri</v>
      </c>
      <c r="K50" s="4"/>
      <c r="L50" s="4"/>
      <c r="M50" s="4"/>
      <c r="N50" s="4"/>
      <c r="O50" s="4"/>
      <c r="P50" s="4"/>
      <c r="Q50" s="4"/>
    </row>
    <row r="51" spans="1:17" ht="15" x14ac:dyDescent="0.25">
      <c r="A51" s="90" t="s">
        <v>29</v>
      </c>
      <c r="B51" s="42">
        <f>B52-"0:14"</f>
        <v>0.81319444444444455</v>
      </c>
      <c r="C51" s="43"/>
      <c r="D51" s="42">
        <f>D52-"0:14"</f>
        <v>0.85486111111111129</v>
      </c>
      <c r="E51" s="43"/>
      <c r="F51" s="42">
        <f>F52-"0:14"</f>
        <v>0.89513888888888915</v>
      </c>
      <c r="G51" s="43"/>
      <c r="H51" s="42"/>
      <c r="I51" s="43"/>
      <c r="J51" s="30"/>
      <c r="K51" s="4"/>
      <c r="L51" s="4"/>
      <c r="M51" s="4"/>
      <c r="N51" s="4"/>
      <c r="O51" s="4"/>
      <c r="P51" s="4"/>
      <c r="Q51" s="4"/>
    </row>
    <row r="52" spans="1:17" ht="14.25" x14ac:dyDescent="0.2">
      <c r="A52" s="91" t="s">
        <v>37</v>
      </c>
      <c r="B52" s="44">
        <f>B53-"0:07"</f>
        <v>0.82291666666666674</v>
      </c>
      <c r="C52" s="45"/>
      <c r="D52" s="44">
        <f>D53-"0:07"</f>
        <v>0.86458333333333348</v>
      </c>
      <c r="E52" s="45"/>
      <c r="F52" s="44">
        <f>F53-"0:07"</f>
        <v>0.90486111111111134</v>
      </c>
      <c r="G52" s="45"/>
      <c r="H52" s="44"/>
      <c r="I52" s="45"/>
      <c r="J52" s="53"/>
      <c r="K52" s="4"/>
      <c r="L52" s="4"/>
      <c r="M52" s="4"/>
      <c r="N52" s="4"/>
      <c r="O52" s="4"/>
      <c r="P52" s="4"/>
      <c r="Q52" s="4"/>
    </row>
    <row r="53" spans="1:17" ht="14.25" x14ac:dyDescent="0.2">
      <c r="A53" s="91" t="s">
        <v>28</v>
      </c>
      <c r="B53" s="44">
        <f>B54-"0:10"</f>
        <v>0.82777777777777783</v>
      </c>
      <c r="C53" s="45"/>
      <c r="D53" s="44">
        <f>D54-"0:10"</f>
        <v>0.86944444444444458</v>
      </c>
      <c r="E53" s="45"/>
      <c r="F53" s="44">
        <f>F54-"0:10"</f>
        <v>0.90972222222222243</v>
      </c>
      <c r="G53" s="45"/>
      <c r="H53" s="44"/>
      <c r="I53" s="45"/>
      <c r="J53" s="31"/>
      <c r="K53" s="4"/>
      <c r="L53" s="4"/>
      <c r="M53" s="4"/>
      <c r="N53" s="4"/>
      <c r="O53" s="4"/>
      <c r="P53" s="4"/>
      <c r="Q53" s="4"/>
    </row>
    <row r="54" spans="1:17" ht="14.25" x14ac:dyDescent="0.2">
      <c r="A54" s="91" t="s">
        <v>27</v>
      </c>
      <c r="B54" s="44">
        <f>B55-"0:09"</f>
        <v>0.83472222222222225</v>
      </c>
      <c r="C54" s="45"/>
      <c r="D54" s="44">
        <f>D55-"0:09"</f>
        <v>0.87638888888888899</v>
      </c>
      <c r="E54" s="45"/>
      <c r="F54" s="44">
        <f>F55-"0:09"</f>
        <v>0.91666666666666685</v>
      </c>
      <c r="G54" s="45"/>
      <c r="H54" s="44"/>
      <c r="I54" s="45">
        <f>I55-"0:09"</f>
        <v>0.11180555555555555</v>
      </c>
      <c r="J54" s="31"/>
      <c r="K54" s="4"/>
      <c r="L54" s="4"/>
      <c r="M54" s="4"/>
      <c r="N54" s="4"/>
      <c r="O54" s="4"/>
      <c r="P54" s="4"/>
      <c r="Q54" s="4"/>
    </row>
    <row r="55" spans="1:17" ht="14.25" x14ac:dyDescent="0.2">
      <c r="A55" s="91" t="s">
        <v>26</v>
      </c>
      <c r="B55" s="44">
        <f>B56-"0:06"</f>
        <v>0.84097222222222223</v>
      </c>
      <c r="C55" s="45"/>
      <c r="D55" s="44">
        <f>D56-"0:06"</f>
        <v>0.88263888888888897</v>
      </c>
      <c r="E55" s="45"/>
      <c r="F55" s="44">
        <f>F56-"0:06"</f>
        <v>0.92291666666666683</v>
      </c>
      <c r="G55" s="45"/>
      <c r="H55" s="44"/>
      <c r="I55" s="45">
        <f>I56-"0:06"</f>
        <v>0.11805555555555555</v>
      </c>
      <c r="J55" s="31"/>
      <c r="K55" s="4"/>
      <c r="L55" s="4"/>
      <c r="M55" s="4"/>
      <c r="N55" s="4"/>
      <c r="O55" s="4"/>
      <c r="P55" s="4"/>
      <c r="Q55" s="4"/>
    </row>
    <row r="56" spans="1:17" ht="14.25" x14ac:dyDescent="0.2">
      <c r="A56" s="91" t="s">
        <v>25</v>
      </c>
      <c r="B56" s="44">
        <f>B57-"0:07"</f>
        <v>0.84513888888888888</v>
      </c>
      <c r="C56" s="45"/>
      <c r="D56" s="44">
        <f>D57-"0:07"</f>
        <v>0.88680555555555562</v>
      </c>
      <c r="E56" s="45"/>
      <c r="F56" s="44">
        <f>F57-"0:07"</f>
        <v>0.92708333333333348</v>
      </c>
      <c r="G56" s="45"/>
      <c r="H56" s="44"/>
      <c r="I56" s="45">
        <f>I57-"0:07"</f>
        <v>0.12222222222222222</v>
      </c>
      <c r="J56" s="31"/>
      <c r="K56" s="4"/>
      <c r="L56" s="4"/>
      <c r="M56" s="4"/>
      <c r="N56" s="4"/>
      <c r="O56" s="4"/>
      <c r="P56" s="4"/>
      <c r="Q56" s="4"/>
    </row>
    <row r="57" spans="1:17" ht="15" x14ac:dyDescent="0.25">
      <c r="A57" s="92" t="s">
        <v>23</v>
      </c>
      <c r="B57" s="44">
        <f>B66-"0:30"</f>
        <v>0.85</v>
      </c>
      <c r="C57" s="46">
        <f>C58-"0:05"</f>
        <v>0.83125000000000016</v>
      </c>
      <c r="D57" s="44">
        <f>D66-"0:30"</f>
        <v>0.89166666666666672</v>
      </c>
      <c r="E57" s="46">
        <f>E58-"0:05"</f>
        <v>0.8729166666666669</v>
      </c>
      <c r="F57" s="44">
        <f>F66-"0:30"</f>
        <v>0.93194444444444458</v>
      </c>
      <c r="G57" s="46">
        <f>G58-"0:05"</f>
        <v>0.91319444444444475</v>
      </c>
      <c r="H57" s="55">
        <f>H58-"0:05"</f>
        <v>0.10972222222222233</v>
      </c>
      <c r="I57" s="45">
        <f>I66-"0:30"</f>
        <v>0.12708333333333333</v>
      </c>
      <c r="J57" s="33">
        <f>J58-"0:05"</f>
        <v>0.1298611111111112</v>
      </c>
      <c r="K57" s="4"/>
      <c r="L57" s="4"/>
      <c r="M57" s="4"/>
      <c r="N57" s="4"/>
      <c r="O57" s="4"/>
      <c r="P57" s="4"/>
      <c r="Q57" s="4"/>
    </row>
    <row r="58" spans="1:17" ht="14.25" x14ac:dyDescent="0.2">
      <c r="A58" s="91" t="s">
        <v>22</v>
      </c>
      <c r="B58" s="44"/>
      <c r="C58" s="46">
        <f>C59-"0:07"</f>
        <v>0.83472222222222237</v>
      </c>
      <c r="D58" s="44"/>
      <c r="E58" s="46">
        <f>E59-"0:07"</f>
        <v>0.87638888888888911</v>
      </c>
      <c r="F58" s="44"/>
      <c r="G58" s="46">
        <f>G59-"0:07"</f>
        <v>0.91666666666666696</v>
      </c>
      <c r="H58" s="55">
        <f>H59-"0:07"</f>
        <v>0.11319444444444456</v>
      </c>
      <c r="I58" s="45"/>
      <c r="J58" s="33">
        <f>J59-"0:07"</f>
        <v>0.13333333333333341</v>
      </c>
      <c r="K58" s="4"/>
      <c r="L58" s="4"/>
      <c r="M58" s="4"/>
      <c r="N58" s="4"/>
      <c r="O58" s="4"/>
      <c r="P58" s="4"/>
      <c r="Q58" s="4"/>
    </row>
    <row r="59" spans="1:17" ht="14.25" x14ac:dyDescent="0.2">
      <c r="A59" s="91" t="s">
        <v>21</v>
      </c>
      <c r="B59" s="44"/>
      <c r="C59" s="46">
        <f>C60-"0:06"</f>
        <v>0.83958333333333346</v>
      </c>
      <c r="D59" s="44"/>
      <c r="E59" s="46">
        <f>E60-"0:06"</f>
        <v>0.8812500000000002</v>
      </c>
      <c r="F59" s="44"/>
      <c r="G59" s="46">
        <f>G60-"0:06"</f>
        <v>0.92152777777777806</v>
      </c>
      <c r="H59" s="55">
        <f>H60-"0:06"</f>
        <v>0.11805555555555566</v>
      </c>
      <c r="I59" s="45"/>
      <c r="J59" s="33">
        <f>J60-"0:06"</f>
        <v>0.13819444444444454</v>
      </c>
      <c r="K59" s="4"/>
      <c r="L59" s="4"/>
      <c r="M59" s="4"/>
      <c r="N59" s="4"/>
      <c r="O59" s="4"/>
      <c r="P59" s="4"/>
      <c r="Q59" s="4"/>
    </row>
    <row r="60" spans="1:17" ht="14.25" x14ac:dyDescent="0.2">
      <c r="A60" s="91" t="s">
        <v>20</v>
      </c>
      <c r="B60" s="44"/>
      <c r="C60" s="46">
        <f>C61-"0:04"</f>
        <v>0.84375000000000011</v>
      </c>
      <c r="D60" s="44"/>
      <c r="E60" s="46">
        <f>E61-"0:04"</f>
        <v>0.88541666666666685</v>
      </c>
      <c r="F60" s="44"/>
      <c r="G60" s="46">
        <f t="shared" ref="G60:H64" si="81">G61-"0:04"</f>
        <v>0.92569444444444471</v>
      </c>
      <c r="H60" s="55">
        <f t="shared" si="81"/>
        <v>0.12222222222222233</v>
      </c>
      <c r="I60" s="45"/>
      <c r="J60" s="33">
        <f>J61-"0:04"</f>
        <v>0.14236111111111122</v>
      </c>
      <c r="K60" s="4"/>
      <c r="L60" s="4"/>
      <c r="M60" s="4"/>
      <c r="N60" s="4"/>
      <c r="O60" s="4"/>
      <c r="P60" s="4"/>
      <c r="Q60" s="4"/>
    </row>
    <row r="61" spans="1:17" ht="14.25" x14ac:dyDescent="0.2">
      <c r="A61" s="91" t="s">
        <v>19</v>
      </c>
      <c r="B61" s="44"/>
      <c r="C61" s="46">
        <f>C62-"0:04"</f>
        <v>0.84652777777777788</v>
      </c>
      <c r="D61" s="44"/>
      <c r="E61" s="46">
        <f>E62-"0:04"</f>
        <v>0.88819444444444462</v>
      </c>
      <c r="F61" s="44"/>
      <c r="G61" s="46">
        <f t="shared" si="81"/>
        <v>0.92847222222222248</v>
      </c>
      <c r="H61" s="55">
        <f t="shared" si="81"/>
        <v>0.12500000000000011</v>
      </c>
      <c r="I61" s="45"/>
      <c r="J61" s="33">
        <f>J62-"0:04"</f>
        <v>0.14513888888888898</v>
      </c>
      <c r="K61" s="4"/>
      <c r="L61" s="4"/>
      <c r="M61" s="4"/>
      <c r="N61" s="4"/>
      <c r="O61" s="4"/>
      <c r="P61" s="4"/>
      <c r="Q61" s="4"/>
    </row>
    <row r="62" spans="1:17" ht="14.25" x14ac:dyDescent="0.2">
      <c r="A62" s="91" t="s">
        <v>18</v>
      </c>
      <c r="B62" s="44"/>
      <c r="C62" s="46">
        <f>C63-"0:04"</f>
        <v>0.84930555555555565</v>
      </c>
      <c r="D62" s="44"/>
      <c r="E62" s="46">
        <f>E63-"0:04"</f>
        <v>0.89097222222222239</v>
      </c>
      <c r="F62" s="44"/>
      <c r="G62" s="46">
        <f t="shared" si="81"/>
        <v>0.93125000000000024</v>
      </c>
      <c r="H62" s="55">
        <f t="shared" si="81"/>
        <v>0.12777777777777788</v>
      </c>
      <c r="I62" s="45"/>
      <c r="J62" s="33">
        <f>J63-"0:04"</f>
        <v>0.14791666666666675</v>
      </c>
      <c r="K62" s="4"/>
      <c r="L62" s="4"/>
      <c r="M62" s="4"/>
      <c r="N62" s="4"/>
      <c r="O62" s="4"/>
      <c r="P62" s="4"/>
      <c r="Q62" s="4"/>
    </row>
    <row r="63" spans="1:17" ht="14.25" x14ac:dyDescent="0.2">
      <c r="A63" s="91" t="s">
        <v>17</v>
      </c>
      <c r="B63" s="44"/>
      <c r="C63" s="46">
        <f>C64-"0:04"</f>
        <v>0.85208333333333341</v>
      </c>
      <c r="D63" s="44"/>
      <c r="E63" s="46">
        <f>E64-"0:04"</f>
        <v>0.89375000000000016</v>
      </c>
      <c r="F63" s="44"/>
      <c r="G63" s="46">
        <f t="shared" si="81"/>
        <v>0.93402777777777801</v>
      </c>
      <c r="H63" s="55">
        <f t="shared" si="81"/>
        <v>0.13055555555555565</v>
      </c>
      <c r="I63" s="45"/>
      <c r="J63" s="33">
        <f>J64-"0:04"</f>
        <v>0.15069444444444452</v>
      </c>
      <c r="K63" s="4"/>
      <c r="L63" s="4"/>
      <c r="M63" s="4"/>
      <c r="N63" s="4"/>
      <c r="O63" s="4"/>
      <c r="P63" s="4"/>
      <c r="Q63" s="4"/>
    </row>
    <row r="64" spans="1:17" ht="14.25" x14ac:dyDescent="0.2">
      <c r="A64" s="91" t="s">
        <v>16</v>
      </c>
      <c r="B64" s="44"/>
      <c r="C64" s="46">
        <f>C65-"0:04"</f>
        <v>0.85486111111111118</v>
      </c>
      <c r="D64" s="44"/>
      <c r="E64" s="46">
        <f>E65-"0:04"</f>
        <v>0.89652777777777792</v>
      </c>
      <c r="F64" s="44"/>
      <c r="G64" s="46">
        <f t="shared" si="81"/>
        <v>0.93680555555555578</v>
      </c>
      <c r="H64" s="55">
        <f t="shared" si="81"/>
        <v>0.13333333333333341</v>
      </c>
      <c r="I64" s="45"/>
      <c r="J64" s="33">
        <f>J65-"0:04"</f>
        <v>0.15347222222222229</v>
      </c>
      <c r="K64" s="4"/>
      <c r="L64" s="4"/>
      <c r="M64" s="4"/>
      <c r="N64" s="4"/>
      <c r="O64" s="4"/>
      <c r="P64" s="4"/>
      <c r="Q64" s="4"/>
    </row>
    <row r="65" spans="1:17" ht="14.25" x14ac:dyDescent="0.2">
      <c r="A65" s="91" t="s">
        <v>15</v>
      </c>
      <c r="B65" s="44"/>
      <c r="C65" s="46">
        <f>C66-"0:05"</f>
        <v>0.85763888888888895</v>
      </c>
      <c r="D65" s="44"/>
      <c r="E65" s="46">
        <f>E66-"0:05"</f>
        <v>0.89930555555555569</v>
      </c>
      <c r="F65" s="44"/>
      <c r="G65" s="46">
        <f>G66-"0:05"</f>
        <v>0.93958333333333355</v>
      </c>
      <c r="H65" s="55">
        <f>H66-"0:05"</f>
        <v>0.13611111111111118</v>
      </c>
      <c r="I65" s="45"/>
      <c r="J65" s="33">
        <f>J66-"0:05"</f>
        <v>0.15625000000000006</v>
      </c>
      <c r="K65" s="4"/>
      <c r="L65" s="4"/>
      <c r="M65" s="4"/>
      <c r="N65" s="4"/>
      <c r="O65" s="4"/>
      <c r="P65" s="4"/>
      <c r="Q65" s="4"/>
    </row>
    <row r="66" spans="1:17" ht="14.25" x14ac:dyDescent="0.2">
      <c r="A66" s="91" t="s">
        <v>14</v>
      </c>
      <c r="B66" s="44">
        <f>B69-"0:09"</f>
        <v>0.87083333333333335</v>
      </c>
      <c r="C66" s="46">
        <f>C67-"0:05"</f>
        <v>0.86111111111111116</v>
      </c>
      <c r="D66" s="44">
        <f>D69-"0:09"</f>
        <v>0.91250000000000009</v>
      </c>
      <c r="E66" s="46">
        <f>E67-"0:05"</f>
        <v>0.9027777777777779</v>
      </c>
      <c r="F66" s="44">
        <f>F69-"0:09"</f>
        <v>0.95277777777777795</v>
      </c>
      <c r="G66" s="46">
        <f>G67-"0:05"</f>
        <v>0.94305555555555576</v>
      </c>
      <c r="H66" s="55">
        <f>H67-"0:05"</f>
        <v>0.13958333333333339</v>
      </c>
      <c r="I66" s="45">
        <f>I69-"0:09"</f>
        <v>0.14791666666666667</v>
      </c>
      <c r="J66" s="33">
        <f>J67-"0:05"</f>
        <v>0.15972222222222227</v>
      </c>
      <c r="K66" s="4"/>
      <c r="L66" s="4"/>
      <c r="M66" s="4"/>
      <c r="N66" s="4"/>
      <c r="O66" s="4"/>
      <c r="P66" s="4"/>
      <c r="Q66" s="4"/>
    </row>
    <row r="67" spans="1:17" ht="14.25" x14ac:dyDescent="0.2">
      <c r="A67" s="91" t="s">
        <v>13</v>
      </c>
      <c r="B67" s="44"/>
      <c r="C67" s="46">
        <f>C68-"0:04"</f>
        <v>0.86458333333333337</v>
      </c>
      <c r="D67" s="44"/>
      <c r="E67" s="46">
        <f>E68-"0:04"</f>
        <v>0.90625000000000011</v>
      </c>
      <c r="F67" s="44"/>
      <c r="G67" s="46">
        <f>G68-"0:04"</f>
        <v>0.94652777777777797</v>
      </c>
      <c r="H67" s="55">
        <f>H68-"0:04"</f>
        <v>0.1430555555555556</v>
      </c>
      <c r="I67" s="45"/>
      <c r="J67" s="33">
        <f>J68-"0:04"</f>
        <v>0.16319444444444448</v>
      </c>
      <c r="K67" s="4"/>
      <c r="L67" s="4"/>
      <c r="M67" s="4"/>
      <c r="N67" s="4"/>
      <c r="O67" s="4"/>
      <c r="P67" s="4"/>
      <c r="Q67" s="4"/>
    </row>
    <row r="68" spans="1:17" ht="14.25" x14ac:dyDescent="0.2">
      <c r="A68" s="91" t="s">
        <v>12</v>
      </c>
      <c r="B68" s="44"/>
      <c r="C68" s="46">
        <f>C69-"0:04"</f>
        <v>0.86736111111111114</v>
      </c>
      <c r="D68" s="44"/>
      <c r="E68" s="46">
        <f>E69-"0:04"</f>
        <v>0.90902777777777788</v>
      </c>
      <c r="F68" s="44"/>
      <c r="G68" s="46">
        <f>G69-"0:04"</f>
        <v>0.94930555555555574</v>
      </c>
      <c r="H68" s="55">
        <f>H69-"0:04"</f>
        <v>0.14583333333333337</v>
      </c>
      <c r="I68" s="45"/>
      <c r="J68" s="33">
        <f>J69-"0:04"</f>
        <v>0.16597222222222224</v>
      </c>
      <c r="K68" s="4"/>
      <c r="L68" s="4"/>
      <c r="M68" s="4"/>
      <c r="N68" s="4"/>
      <c r="O68" s="4"/>
      <c r="P68" s="4"/>
      <c r="Q68" s="4"/>
    </row>
    <row r="69" spans="1:17" ht="14.25" x14ac:dyDescent="0.2">
      <c r="A69" s="91" t="s">
        <v>11</v>
      </c>
      <c r="B69" s="44">
        <f>B73-"0:18"</f>
        <v>0.87708333333333333</v>
      </c>
      <c r="C69" s="46">
        <f>C70-"0:05"</f>
        <v>0.87013888888888891</v>
      </c>
      <c r="D69" s="44">
        <f>D73-"0:18"</f>
        <v>0.91875000000000007</v>
      </c>
      <c r="E69" s="46">
        <f>E70-"0:05"</f>
        <v>0.91180555555555565</v>
      </c>
      <c r="F69" s="44">
        <f>F73-"0:18"</f>
        <v>0.95902777777777792</v>
      </c>
      <c r="G69" s="46">
        <f>G70-"0:05"</f>
        <v>0.9520833333333335</v>
      </c>
      <c r="H69" s="55">
        <f>H70-"0:05"</f>
        <v>0.14861111111111114</v>
      </c>
      <c r="I69" s="45">
        <f>I73-"0:18"</f>
        <v>0.15416666666666667</v>
      </c>
      <c r="J69" s="33">
        <f>J70-"0:05"</f>
        <v>0.16875000000000001</v>
      </c>
      <c r="K69" s="4"/>
      <c r="L69" s="4"/>
      <c r="M69" s="4"/>
      <c r="N69" s="4"/>
      <c r="O69" s="4"/>
      <c r="P69" s="4"/>
      <c r="Q69" s="4"/>
    </row>
    <row r="70" spans="1:17" ht="14.25" x14ac:dyDescent="0.2">
      <c r="A70" s="91" t="s">
        <v>10</v>
      </c>
      <c r="B70" s="44"/>
      <c r="C70" s="46">
        <f>C71-"0:04"</f>
        <v>0.87361111111111112</v>
      </c>
      <c r="D70" s="44"/>
      <c r="E70" s="46">
        <f>E71-"0:04"</f>
        <v>0.91527777777777786</v>
      </c>
      <c r="F70" s="44"/>
      <c r="G70" s="46">
        <f>G71-"0:04"</f>
        <v>0.95555555555555571</v>
      </c>
      <c r="H70" s="55">
        <f>H71-"0:04"</f>
        <v>0.15208333333333335</v>
      </c>
      <c r="I70" s="45"/>
      <c r="J70" s="33">
        <f>J71-"0:04"</f>
        <v>0.17222222222222222</v>
      </c>
      <c r="K70" s="4"/>
      <c r="L70" s="4"/>
      <c r="M70" s="4"/>
      <c r="N70" s="4"/>
      <c r="O70" s="4"/>
      <c r="P70" s="4"/>
      <c r="Q70" s="4"/>
    </row>
    <row r="71" spans="1:17" ht="14.25" x14ac:dyDescent="0.2">
      <c r="A71" s="91" t="s">
        <v>9</v>
      </c>
      <c r="B71" s="44"/>
      <c r="C71" s="46">
        <f>C72-"0:07"</f>
        <v>0.87638888888888888</v>
      </c>
      <c r="D71" s="44"/>
      <c r="E71" s="46">
        <f>E72-"0:07"</f>
        <v>0.91805555555555562</v>
      </c>
      <c r="F71" s="44"/>
      <c r="G71" s="46">
        <f>G72-"0:07"</f>
        <v>0.95833333333333348</v>
      </c>
      <c r="H71" s="55">
        <f>H72-"0:07"</f>
        <v>0.15486111111111112</v>
      </c>
      <c r="I71" s="45"/>
      <c r="J71" s="33">
        <f>J72-"0:07"</f>
        <v>0.17499999999999999</v>
      </c>
      <c r="K71" s="4"/>
      <c r="L71" s="4"/>
      <c r="M71" s="4"/>
      <c r="N71" s="4"/>
      <c r="O71" s="4"/>
      <c r="P71" s="4"/>
      <c r="Q71" s="4"/>
    </row>
    <row r="72" spans="1:17" ht="14.25" x14ac:dyDescent="0.2">
      <c r="A72" s="91" t="s">
        <v>8</v>
      </c>
      <c r="B72" s="44"/>
      <c r="C72" s="46">
        <f>C73-"0:10"</f>
        <v>0.88124999999999998</v>
      </c>
      <c r="D72" s="44"/>
      <c r="E72" s="46">
        <f>E73-"0:10"</f>
        <v>0.92291666666666672</v>
      </c>
      <c r="F72" s="44"/>
      <c r="G72" s="46">
        <f>G73-"0:10"</f>
        <v>0.96319444444444458</v>
      </c>
      <c r="H72" s="55">
        <f>H73-"0:10"</f>
        <v>0.15972222222222224</v>
      </c>
      <c r="I72" s="45"/>
      <c r="J72" s="33">
        <f>J73-"0:10"</f>
        <v>0.17986111111111111</v>
      </c>
      <c r="K72" s="4"/>
      <c r="L72" s="4"/>
      <c r="M72" s="4"/>
      <c r="N72" s="4"/>
      <c r="O72" s="4"/>
      <c r="P72" s="4"/>
      <c r="Q72" s="4"/>
    </row>
    <row r="73" spans="1:17" ht="15" x14ac:dyDescent="0.2">
      <c r="A73" s="93" t="s">
        <v>24</v>
      </c>
      <c r="B73" s="47">
        <f t="shared" ref="B73:J73" si="82">MOD(B75-TIME(0,10,0),1)</f>
        <v>0.88958333333333328</v>
      </c>
      <c r="C73" s="48">
        <f>MOD(C75-TIME(0,12,0),1)</f>
        <v>0.8881944444444444</v>
      </c>
      <c r="D73" s="47">
        <f t="shared" ref="D73" si="83">MOD(D75-TIME(0,10,0),1)</f>
        <v>0.93125000000000002</v>
      </c>
      <c r="E73" s="48">
        <f>MOD(E75-TIME(0,12,0),1)</f>
        <v>0.92986111111111114</v>
      </c>
      <c r="F73" s="47">
        <f t="shared" si="82"/>
        <v>0.97152777777777788</v>
      </c>
      <c r="G73" s="48">
        <f>MOD(G75-TIME(0,12,0),1)</f>
        <v>0.97013888888888899</v>
      </c>
      <c r="H73" s="47">
        <f t="shared" si="82"/>
        <v>0.16666666666666669</v>
      </c>
      <c r="I73" s="48">
        <f t="shared" si="82"/>
        <v>0.16666666666666669</v>
      </c>
      <c r="J73" s="32">
        <f t="shared" si="82"/>
        <v>0.18680555555555556</v>
      </c>
      <c r="K73" s="4"/>
      <c r="L73" s="4"/>
      <c r="M73" s="4"/>
      <c r="N73" s="4"/>
      <c r="O73" s="4"/>
      <c r="P73" s="4"/>
      <c r="Q73" s="4"/>
    </row>
    <row r="74" spans="1:17" ht="15" x14ac:dyDescent="0.2">
      <c r="A74" s="94" t="s">
        <v>4</v>
      </c>
      <c r="B74" s="49" t="s">
        <v>38</v>
      </c>
      <c r="C74" s="50" t="str">
        <f>B74</f>
        <v>W580</v>
      </c>
      <c r="D74" s="49" t="s">
        <v>39</v>
      </c>
      <c r="E74" s="50" t="str">
        <f>D74</f>
        <v>W584</v>
      </c>
      <c r="F74" s="49" t="s">
        <v>32</v>
      </c>
      <c r="G74" s="50" t="str">
        <f>F74</f>
        <v>W588</v>
      </c>
      <c r="H74" s="49" t="s">
        <v>40</v>
      </c>
      <c r="I74" s="50" t="str">
        <f>H74</f>
        <v>W504</v>
      </c>
      <c r="J74" s="27"/>
      <c r="K74" s="4"/>
      <c r="L74" s="4"/>
      <c r="M74" s="4"/>
      <c r="N74" s="4"/>
      <c r="O74" s="4"/>
      <c r="P74" s="4"/>
      <c r="Q74" s="4"/>
    </row>
    <row r="75" spans="1:17" ht="15.75" thickBot="1" x14ac:dyDescent="0.25">
      <c r="A75" s="95" t="s">
        <v>5</v>
      </c>
      <c r="B75" s="51">
        <v>0.8965277777777777</v>
      </c>
      <c r="C75" s="52">
        <f>B75</f>
        <v>0.8965277777777777</v>
      </c>
      <c r="D75" s="51">
        <v>0.93819444444444444</v>
      </c>
      <c r="E75" s="52">
        <f>D75</f>
        <v>0.93819444444444444</v>
      </c>
      <c r="F75" s="51">
        <v>0.9784722222222223</v>
      </c>
      <c r="G75" s="52">
        <f>F75</f>
        <v>0.9784722222222223</v>
      </c>
      <c r="H75" s="51">
        <v>0.17361111111111113</v>
      </c>
      <c r="I75" s="52">
        <f>H75</f>
        <v>0.17361111111111113</v>
      </c>
      <c r="J75" s="54">
        <v>0.19375000000000001</v>
      </c>
      <c r="K75" s="4"/>
      <c r="L75" s="4"/>
      <c r="M75" s="4"/>
      <c r="N75" s="4"/>
      <c r="O75" s="4"/>
      <c r="P75" s="4"/>
      <c r="Q75" s="4"/>
    </row>
  </sheetData>
  <mergeCells count="2">
    <mergeCell ref="A2:P2"/>
    <mergeCell ref="A1:S1"/>
  </mergeCells>
  <phoneticPr fontId="2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60" fitToHeight="0" orientation="landscape" cellComments="asDisplayed" r:id="rId1"/>
  <headerFooter alignWithMargins="0">
    <oddFooter>&amp;LTrackwork Transport | &amp;D&amp;C&amp;F | Page &amp;P of &amp;N&amp;R&amp;G</oddFooter>
  </headerFooter>
  <rowBreaks count="1" manualBreakCount="1">
    <brk id="41" max="18" man="1"/>
  </rowBreaks>
  <customProperties>
    <customPr name="EpmWorksheetKeyString_GUID" r:id="rId2"/>
  </customProperties>
  <ignoredErrors>
    <ignoredError sqref="D57:N57 D74 C70:C72 E70:E73 C69:N69 C67:C68 E67:E68 C66:N66 C58:C65 E58:E65 G58:H65 J58:N65 J67:N68 J70:N72 G70:H72 G67:H68 C17:E40 F39:R40 L17:M38 Q33:T38 R16:T32 D73 K75:N75 F17:G38 W33:W38 W16:W32 L16 F73:G73 F74 H74 H73:N73 J74:N74" 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Rail Bussing Timetable</vt:lpstr>
      <vt:lpstr>'Rail Bussing Timetable'!Print_Area</vt:lpstr>
      <vt:lpstr>'Rail Bussing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Serukeibau, Peni</cp:lastModifiedBy>
  <cp:lastPrinted>2020-07-05T22:07:50Z</cp:lastPrinted>
  <dcterms:created xsi:type="dcterms:W3CDTF">2002-03-04T02:55:16Z</dcterms:created>
  <dcterms:modified xsi:type="dcterms:W3CDTF">2020-12-22T21:35:36Z</dcterms:modified>
</cp:coreProperties>
</file>