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sgrp01.rail.nsw.gov.au\csi\Trackwork Transport\2. Bussing Weekdays\2021\1ILLAPWD_18210121\"/>
    </mc:Choice>
  </mc:AlternateContent>
  <bookViews>
    <workbookView xWindow="450" yWindow="240" windowWidth="13995" windowHeight="13110"/>
  </bookViews>
  <sheets>
    <sheet name="Rail bussing TT" sheetId="3" r:id="rId1"/>
  </sheets>
  <definedNames>
    <definedName name="_xlnm.Print_Area" localSheetId="0">'Rail bussing TT'!$A$1:$P$37</definedName>
    <definedName name="_xlnm.Print_Titles" localSheetId="0">'Rail bussing TT'!$1:$2</definedName>
  </definedNames>
  <calcPr calcId="152511"/>
</workbook>
</file>

<file path=xl/calcChain.xml><?xml version="1.0" encoding="utf-8"?>
<calcChain xmlns="http://schemas.openxmlformats.org/spreadsheetml/2006/main">
  <c r="F33" i="3" l="1"/>
  <c r="G33" i="3"/>
  <c r="C33" i="3"/>
  <c r="C32" i="3" s="1"/>
  <c r="C31" i="3" s="1"/>
  <c r="C30" i="3" s="1"/>
  <c r="C29" i="3" s="1"/>
  <c r="C28" i="3" s="1"/>
  <c r="C27" i="3" s="1"/>
  <c r="B33" i="3"/>
  <c r="B32" i="3" s="1"/>
  <c r="B31" i="3" s="1"/>
  <c r="B30" i="3" s="1"/>
  <c r="B29" i="3" s="1"/>
  <c r="B28" i="3" s="1"/>
  <c r="B27" i="3" s="1"/>
  <c r="J12" i="3"/>
  <c r="J13" i="3" s="1"/>
  <c r="J14" i="3" s="1"/>
  <c r="J15" i="3" s="1"/>
  <c r="J16" i="3" s="1"/>
  <c r="J17" i="3" s="1"/>
  <c r="J18" i="3" s="1"/>
  <c r="G32" i="3" l="1"/>
  <c r="G31" i="3" s="1"/>
  <c r="G30" i="3" s="1"/>
  <c r="G29" i="3" s="1"/>
  <c r="G28" i="3" s="1"/>
  <c r="G27" i="3" s="1"/>
  <c r="F32" i="3"/>
  <c r="F31" i="3" s="1"/>
  <c r="F30" i="3" s="1"/>
  <c r="F29" i="3" s="1"/>
  <c r="F28" i="3" s="1"/>
  <c r="F27" i="3" s="1"/>
  <c r="E33" i="3"/>
  <c r="E32" i="3" s="1"/>
  <c r="E31" i="3" s="1"/>
  <c r="E30" i="3" s="1"/>
  <c r="E29" i="3" s="1"/>
  <c r="E28" i="3" s="1"/>
  <c r="E27" i="3" s="1"/>
  <c r="D33" i="3"/>
  <c r="D32" i="3" s="1"/>
  <c r="D31" i="3" s="1"/>
  <c r="D30" i="3" s="1"/>
  <c r="D29" i="3" s="1"/>
  <c r="D28" i="3" s="1"/>
  <c r="D27" i="3" s="1"/>
  <c r="K12" i="3" l="1"/>
  <c r="I12" i="3"/>
  <c r="H12" i="3"/>
  <c r="G12" i="3"/>
  <c r="F12" i="3"/>
  <c r="E12" i="3"/>
  <c r="D12" i="3"/>
  <c r="C12" i="3"/>
  <c r="C13" i="3" s="1"/>
  <c r="C14" i="3" s="1"/>
  <c r="C15" i="3" s="1"/>
  <c r="C16" i="3" s="1"/>
  <c r="C17" i="3" s="1"/>
  <c r="C18" i="3" s="1"/>
  <c r="B12" i="3"/>
  <c r="F13" i="3" l="1"/>
  <c r="F14" i="3" s="1"/>
  <c r="F15" i="3" s="1"/>
  <c r="F16" i="3" s="1"/>
  <c r="F17" i="3" s="1"/>
  <c r="F18" i="3" s="1"/>
  <c r="K13" i="3"/>
  <c r="K14" i="3" s="1"/>
  <c r="K15" i="3" s="1"/>
  <c r="K16" i="3" s="1"/>
  <c r="K17" i="3" s="1"/>
  <c r="K18" i="3" s="1"/>
  <c r="D13" i="3"/>
  <c r="D14" i="3" s="1"/>
  <c r="D15" i="3" s="1"/>
  <c r="D16" i="3" s="1"/>
  <c r="D17" i="3" s="1"/>
  <c r="D18" i="3" s="1"/>
  <c r="H13" i="3"/>
  <c r="H14" i="3" s="1"/>
  <c r="H15" i="3" s="1"/>
  <c r="H16" i="3" s="1"/>
  <c r="H17" i="3" s="1"/>
  <c r="H18" i="3" s="1"/>
  <c r="B13" i="3"/>
  <c r="B14" i="3" s="1"/>
  <c r="B15" i="3" s="1"/>
  <c r="B16" i="3" s="1"/>
  <c r="B17" i="3" s="1"/>
  <c r="B18" i="3" s="1"/>
  <c r="G13" i="3"/>
  <c r="G14" i="3" s="1"/>
  <c r="G15" i="3" s="1"/>
  <c r="G16" i="3" s="1"/>
  <c r="G17" i="3" s="1"/>
  <c r="G18" i="3" s="1"/>
  <c r="E13" i="3"/>
  <c r="E14" i="3" s="1"/>
  <c r="E15" i="3" s="1"/>
  <c r="E16" i="3" s="1"/>
  <c r="E17" i="3" s="1"/>
  <c r="E18" i="3" s="1"/>
  <c r="I13" i="3"/>
  <c r="I14" i="3" s="1"/>
  <c r="I15" i="3" s="1"/>
  <c r="I16" i="3" s="1"/>
  <c r="I17" i="3" s="1"/>
  <c r="I18" i="3" s="1"/>
</calcChain>
</file>

<file path=xl/sharedStrings.xml><?xml version="1.0" encoding="utf-8"?>
<sst xmlns="http://schemas.openxmlformats.org/spreadsheetml/2006/main" count="78" uniqueCount="38">
  <si>
    <t>Vehicle Type</t>
  </si>
  <si>
    <t>Quantity</t>
  </si>
  <si>
    <t>Train Number</t>
  </si>
  <si>
    <t>Train Arrives</t>
  </si>
  <si>
    <t>Train Departs</t>
  </si>
  <si>
    <t>T4 - Eastern Suburbs Line
Sutherland to Cronulla</t>
  </si>
  <si>
    <t>CRONULLA</t>
  </si>
  <si>
    <t>SUTHERLAND</t>
  </si>
  <si>
    <t>Route 33T4 - Sutherland, all stations to Cronulla</t>
  </si>
  <si>
    <t>Route 33T4 - Cronulla, all stations to Sutherland</t>
  </si>
  <si>
    <t>Kirrawee</t>
  </si>
  <si>
    <t>Gymea</t>
  </si>
  <si>
    <t>Miranda</t>
  </si>
  <si>
    <t>Caringbah</t>
  </si>
  <si>
    <t>Woolooware</t>
  </si>
  <si>
    <t>W/C Bus</t>
  </si>
  <si>
    <t>621R</t>
  </si>
  <si>
    <t>605P</t>
  </si>
  <si>
    <t>616R</t>
  </si>
  <si>
    <t>609M</t>
  </si>
  <si>
    <t>612T</t>
  </si>
  <si>
    <t>600M</t>
  </si>
  <si>
    <t>615T</t>
  </si>
  <si>
    <t>611T</t>
  </si>
  <si>
    <t>614T</t>
  </si>
  <si>
    <t>623X</t>
  </si>
  <si>
    <t>600N</t>
  </si>
  <si>
    <t>618L</t>
  </si>
  <si>
    <t>605R</t>
  </si>
  <si>
    <t>609N</t>
  </si>
  <si>
    <t>612U</t>
  </si>
  <si>
    <t>615U</t>
  </si>
  <si>
    <t>Days</t>
  </si>
  <si>
    <t>Mon / Tue / Wed / Thu</t>
  </si>
  <si>
    <t>Tue / Wed / Thu / Fri</t>
  </si>
  <si>
    <t>4 weeknights - Monday 18, Tuesday 19, Wednesday 20, and Thursday 21 January 2021</t>
  </si>
  <si>
    <t xml:space="preserve">Towards Cronulla </t>
  </si>
  <si>
    <t xml:space="preserve">Towards Sutherland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</si>
</sst>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1" tint="0.499984740745262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5" fillId="2" borderId="0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  <xf numFmtId="18" fontId="5" fillId="0" borderId="10" xfId="0" applyNumberFormat="1" applyFont="1" applyFill="1" applyBorder="1" applyAlignment="1">
      <alignment horizontal="center" vertical="center"/>
    </xf>
    <xf numFmtId="18" fontId="9" fillId="0" borderId="11" xfId="0" applyNumberFormat="1" applyFont="1" applyFill="1" applyBorder="1" applyAlignment="1">
      <alignment horizontal="center" vertical="center"/>
    </xf>
    <xf numFmtId="18" fontId="9" fillId="0" borderId="12" xfId="0" applyNumberFormat="1" applyFont="1" applyFill="1" applyBorder="1" applyAlignment="1">
      <alignment horizontal="center" vertical="center"/>
    </xf>
    <xf numFmtId="18" fontId="9" fillId="0" borderId="13" xfId="0" applyNumberFormat="1" applyFont="1" applyFill="1" applyBorder="1" applyAlignment="1">
      <alignment horizontal="center" vertical="center"/>
    </xf>
    <xf numFmtId="18" fontId="9" fillId="0" borderId="10" xfId="0" applyNumberFormat="1" applyFont="1" applyFill="1" applyBorder="1" applyAlignment="1">
      <alignment horizontal="center" vertical="center"/>
    </xf>
    <xf numFmtId="18" fontId="5" fillId="2" borderId="8" xfId="0" applyNumberFormat="1" applyFont="1" applyFill="1" applyBorder="1" applyAlignment="1">
      <alignment horizontal="center" vertical="center"/>
    </xf>
    <xf numFmtId="18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18" fontId="9" fillId="2" borderId="10" xfId="0" applyNumberFormat="1" applyFont="1" applyFill="1" applyBorder="1" applyAlignment="1">
      <alignment horizontal="center" vertical="center"/>
    </xf>
    <xf numFmtId="18" fontId="9" fillId="2" borderId="11" xfId="0" applyNumberFormat="1" applyFont="1" applyFill="1" applyBorder="1" applyAlignment="1">
      <alignment horizontal="center" vertical="center"/>
    </xf>
    <xf numFmtId="18" fontId="9" fillId="2" borderId="1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3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20" fontId="10" fillId="0" borderId="0" xfId="0" applyNumberFormat="1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35"/>
  <sheetViews>
    <sheetView showGridLines="0" tabSelected="1" view="pageBreakPreview" topLeftCell="A13" zoomScale="90" zoomScaleNormal="100" zoomScaleSheetLayoutView="90" workbookViewId="0">
      <selection activeCell="B19" sqref="B19:L20"/>
    </sheetView>
  </sheetViews>
  <sheetFormatPr defaultRowHeight="12.75" x14ac:dyDescent="0.2"/>
  <cols>
    <col min="1" max="1" width="23.42578125" customWidth="1"/>
    <col min="2" max="16" width="14" customWidth="1"/>
    <col min="17" max="30" width="11.7109375" customWidth="1"/>
  </cols>
  <sheetData>
    <row r="1" spans="1:16" ht="73.5" customHeight="1" x14ac:dyDescent="0.2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4.6" customHeight="1" x14ac:dyDescent="0.2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4" spans="1:16" ht="15.75" x14ac:dyDescent="0.2">
      <c r="A4" s="34" t="s">
        <v>8</v>
      </c>
      <c r="B4" s="34"/>
      <c r="C4" s="34"/>
      <c r="D4" s="34"/>
      <c r="E4" s="34"/>
      <c r="F4" s="34"/>
      <c r="G4" s="34"/>
    </row>
    <row r="5" spans="1:16" ht="15.75" x14ac:dyDescent="0.2">
      <c r="A5" s="7"/>
      <c r="B5" s="7"/>
      <c r="C5" s="7"/>
      <c r="D5" s="7"/>
      <c r="E5" s="7"/>
      <c r="F5" s="7"/>
      <c r="G5" s="7"/>
    </row>
    <row r="6" spans="1:16" ht="15.75" x14ac:dyDescent="0.2">
      <c r="A6" s="1" t="s">
        <v>36</v>
      </c>
      <c r="B6" s="9"/>
      <c r="C6" s="7"/>
      <c r="D6" s="7"/>
      <c r="E6" s="7"/>
      <c r="F6" s="7"/>
      <c r="G6" s="7"/>
    </row>
    <row r="7" spans="1:16" ht="21" customHeight="1" x14ac:dyDescent="0.2">
      <c r="A7" s="20" t="s">
        <v>0</v>
      </c>
      <c r="B7" s="21" t="s">
        <v>15</v>
      </c>
      <c r="C7" s="21" t="s">
        <v>15</v>
      </c>
      <c r="D7" s="21" t="s">
        <v>15</v>
      </c>
      <c r="E7" s="21" t="s">
        <v>15</v>
      </c>
      <c r="F7" s="21" t="s">
        <v>15</v>
      </c>
      <c r="G7" s="21" t="s">
        <v>15</v>
      </c>
      <c r="H7" s="21" t="s">
        <v>15</v>
      </c>
      <c r="I7" s="21" t="s">
        <v>15</v>
      </c>
      <c r="J7" s="21" t="s">
        <v>15</v>
      </c>
      <c r="K7" s="21" t="s">
        <v>15</v>
      </c>
    </row>
    <row r="8" spans="1:16" ht="21" customHeight="1" x14ac:dyDescent="0.2">
      <c r="A8" s="3" t="s">
        <v>1</v>
      </c>
      <c r="B8" s="11">
        <v>1</v>
      </c>
      <c r="C8" s="4">
        <v>1</v>
      </c>
      <c r="D8" s="4">
        <v>1</v>
      </c>
      <c r="E8" s="4">
        <v>1</v>
      </c>
      <c r="F8" s="4">
        <v>1</v>
      </c>
      <c r="G8" s="11">
        <v>1</v>
      </c>
      <c r="H8" s="11">
        <v>1</v>
      </c>
      <c r="I8" s="4">
        <v>1</v>
      </c>
      <c r="J8" s="4">
        <v>1</v>
      </c>
      <c r="K8" s="4">
        <v>1</v>
      </c>
    </row>
    <row r="9" spans="1:16" s="31" customFormat="1" ht="32.25" customHeight="1" x14ac:dyDescent="0.2">
      <c r="A9" s="2" t="s">
        <v>32</v>
      </c>
      <c r="B9" s="30" t="s">
        <v>33</v>
      </c>
      <c r="C9" s="30" t="s">
        <v>33</v>
      </c>
      <c r="D9" s="30" t="s">
        <v>33</v>
      </c>
      <c r="E9" s="30" t="s">
        <v>33</v>
      </c>
      <c r="F9" s="30" t="s">
        <v>33</v>
      </c>
      <c r="G9" s="30" t="s">
        <v>33</v>
      </c>
      <c r="H9" s="30" t="s">
        <v>34</v>
      </c>
      <c r="I9" s="30" t="s">
        <v>34</v>
      </c>
      <c r="J9" s="30" t="s">
        <v>34</v>
      </c>
      <c r="K9" s="30" t="s">
        <v>34</v>
      </c>
    </row>
    <row r="10" spans="1:16" ht="21" customHeight="1" x14ac:dyDescent="0.2">
      <c r="A10" s="6" t="s">
        <v>2</v>
      </c>
      <c r="B10" s="19" t="s">
        <v>16</v>
      </c>
      <c r="C10" s="19" t="s">
        <v>17</v>
      </c>
      <c r="D10" s="19" t="s">
        <v>18</v>
      </c>
      <c r="E10" s="19" t="s">
        <v>19</v>
      </c>
      <c r="F10" s="19" t="s">
        <v>20</v>
      </c>
      <c r="G10" s="19" t="s">
        <v>21</v>
      </c>
      <c r="H10" s="19" t="s">
        <v>22</v>
      </c>
      <c r="I10" s="19" t="s">
        <v>23</v>
      </c>
      <c r="J10" s="19" t="s">
        <v>24</v>
      </c>
      <c r="K10" s="36" t="s">
        <v>25</v>
      </c>
    </row>
    <row r="11" spans="1:16" ht="21" customHeight="1" x14ac:dyDescent="0.2">
      <c r="A11" s="5" t="s">
        <v>3</v>
      </c>
      <c r="B11" s="18">
        <v>0.91111111111111109</v>
      </c>
      <c r="C11" s="18">
        <v>0.92152777777777783</v>
      </c>
      <c r="D11" s="18">
        <v>0.93194444444444446</v>
      </c>
      <c r="E11" s="18">
        <v>0.94236111111111109</v>
      </c>
      <c r="F11" s="18">
        <v>0.96319444444444446</v>
      </c>
      <c r="G11" s="18">
        <v>0.98402777777777783</v>
      </c>
      <c r="H11" s="12">
        <v>4.8611111111111112E-3</v>
      </c>
      <c r="I11" s="12">
        <v>2.5694444444444447E-2</v>
      </c>
      <c r="J11" s="18">
        <v>4.6527777777777779E-2</v>
      </c>
      <c r="K11" s="12">
        <v>6.9444444444444434E-2</v>
      </c>
    </row>
    <row r="12" spans="1:16" ht="21" customHeight="1" x14ac:dyDescent="0.2">
      <c r="A12" s="24" t="s">
        <v>7</v>
      </c>
      <c r="B12" s="13">
        <f t="shared" ref="B12:D12" si="0">MOD(B11+TIME(0,5,0),1)</f>
        <v>0.9145833333333333</v>
      </c>
      <c r="C12" s="13">
        <f t="shared" si="0"/>
        <v>0.92500000000000004</v>
      </c>
      <c r="D12" s="13">
        <f t="shared" si="0"/>
        <v>0.93541666666666667</v>
      </c>
      <c r="E12" s="13">
        <f>MOD(E11+TIME(0,5,0),1)</f>
        <v>0.9458333333333333</v>
      </c>
      <c r="F12" s="13">
        <f t="shared" ref="F12:G12" si="1">MOD(F11+TIME(0,5,0),1)</f>
        <v>0.96666666666666667</v>
      </c>
      <c r="G12" s="13">
        <f t="shared" si="1"/>
        <v>0.98750000000000004</v>
      </c>
      <c r="H12" s="13">
        <f>MOD(H11+TIME(0,5,0),1)</f>
        <v>8.3333333333333332E-3</v>
      </c>
      <c r="I12" s="13">
        <f>MOD(I11+TIME(0,5,0),1)</f>
        <v>2.9166666666666667E-2</v>
      </c>
      <c r="J12" s="27">
        <f>MOD(J11+TIME(0,5,0),1)</f>
        <v>0.05</v>
      </c>
      <c r="K12" s="14">
        <f>MOD(K11+TIME(0,5,0),1)</f>
        <v>7.2916666666666657E-2</v>
      </c>
    </row>
    <row r="13" spans="1:16" ht="21" customHeight="1" x14ac:dyDescent="0.2">
      <c r="A13" s="8" t="s">
        <v>10</v>
      </c>
      <c r="B13" s="13">
        <f>MOD(B12+TIME(0,5,0),1)</f>
        <v>0.91805555555555551</v>
      </c>
      <c r="C13" s="13">
        <f t="shared" ref="C13:K13" si="2">MOD(C12+TIME(0,5,0),1)</f>
        <v>0.92847222222222225</v>
      </c>
      <c r="D13" s="13">
        <f t="shared" si="2"/>
        <v>0.93888888888888888</v>
      </c>
      <c r="E13" s="13">
        <f t="shared" si="2"/>
        <v>0.94930555555555551</v>
      </c>
      <c r="F13" s="13">
        <f t="shared" si="2"/>
        <v>0.97013888888888888</v>
      </c>
      <c r="G13" s="13">
        <f t="shared" si="2"/>
        <v>0.99097222222222225</v>
      </c>
      <c r="H13" s="13">
        <f t="shared" si="2"/>
        <v>1.1805555555555555E-2</v>
      </c>
      <c r="I13" s="13">
        <f t="shared" si="2"/>
        <v>3.2638888888888891E-2</v>
      </c>
      <c r="J13" s="27">
        <f t="shared" ref="J13" si="3">MOD(J12+TIME(0,5,0),1)</f>
        <v>5.3472222222222227E-2</v>
      </c>
      <c r="K13" s="13">
        <f t="shared" si="2"/>
        <v>7.6388888888888881E-2</v>
      </c>
    </row>
    <row r="14" spans="1:16" ht="21" customHeight="1" x14ac:dyDescent="0.2">
      <c r="A14" s="8" t="s">
        <v>11</v>
      </c>
      <c r="B14" s="13">
        <f>MOD(B13+TIME(0,4,0),1)</f>
        <v>0.92083333333333328</v>
      </c>
      <c r="C14" s="13">
        <f t="shared" ref="C14:D14" si="4">MOD(C13+TIME(0,4,0),1)</f>
        <v>0.93125000000000002</v>
      </c>
      <c r="D14" s="13">
        <f t="shared" si="4"/>
        <v>0.94166666666666665</v>
      </c>
      <c r="E14" s="13">
        <f>MOD(E13+TIME(0,4,0),1)</f>
        <v>0.95208333333333328</v>
      </c>
      <c r="F14" s="13">
        <f t="shared" ref="F14:G14" si="5">MOD(F13+TIME(0,4,0),1)</f>
        <v>0.97291666666666665</v>
      </c>
      <c r="G14" s="13">
        <f t="shared" si="5"/>
        <v>0.99375000000000002</v>
      </c>
      <c r="H14" s="13">
        <f>MOD(H13+TIME(0,4,0),1)</f>
        <v>1.4583333333333334E-2</v>
      </c>
      <c r="I14" s="13">
        <f>MOD(I13+TIME(0,4,0),1)</f>
        <v>3.5416666666666666E-2</v>
      </c>
      <c r="J14" s="27">
        <f>MOD(J13+TIME(0,4,0),1)</f>
        <v>5.6250000000000001E-2</v>
      </c>
      <c r="K14" s="14">
        <f>MOD(K13+TIME(0,4,0),1)</f>
        <v>7.9166666666666663E-2</v>
      </c>
    </row>
    <row r="15" spans="1:16" ht="21" customHeight="1" x14ac:dyDescent="0.2">
      <c r="A15" s="8" t="s">
        <v>12</v>
      </c>
      <c r="B15" s="13">
        <f t="shared" ref="B15:K15" si="6">MOD(B14+TIME(0,5,0),1)</f>
        <v>0.92430555555555549</v>
      </c>
      <c r="C15" s="13">
        <f t="shared" si="6"/>
        <v>0.93472222222222223</v>
      </c>
      <c r="D15" s="13">
        <f t="shared" si="6"/>
        <v>0.94513888888888886</v>
      </c>
      <c r="E15" s="13">
        <f t="shared" si="6"/>
        <v>0.95555555555555549</v>
      </c>
      <c r="F15" s="13">
        <f t="shared" si="6"/>
        <v>0.97638888888888886</v>
      </c>
      <c r="G15" s="13">
        <f t="shared" si="6"/>
        <v>0.99722222222222223</v>
      </c>
      <c r="H15" s="13">
        <f t="shared" si="6"/>
        <v>1.8055555555555554E-2</v>
      </c>
      <c r="I15" s="13">
        <f t="shared" si="6"/>
        <v>3.888888888888889E-2</v>
      </c>
      <c r="J15" s="27">
        <f t="shared" ref="J15" si="7">MOD(J14+TIME(0,5,0),1)</f>
        <v>5.9722222222222225E-2</v>
      </c>
      <c r="K15" s="14">
        <f t="shared" si="6"/>
        <v>8.2638888888888887E-2</v>
      </c>
    </row>
    <row r="16" spans="1:16" ht="21" customHeight="1" x14ac:dyDescent="0.2">
      <c r="A16" s="8" t="s">
        <v>13</v>
      </c>
      <c r="B16" s="13">
        <f>MOD(B15+TIME(0,4,0),1)</f>
        <v>0.92708333333333326</v>
      </c>
      <c r="C16" s="13">
        <f t="shared" ref="C16:K16" si="8">MOD(C15+TIME(0,4,0),1)</f>
        <v>0.9375</v>
      </c>
      <c r="D16" s="13">
        <f t="shared" si="8"/>
        <v>0.94791666666666663</v>
      </c>
      <c r="E16" s="13">
        <f t="shared" si="8"/>
        <v>0.95833333333333326</v>
      </c>
      <c r="F16" s="13">
        <f t="shared" si="8"/>
        <v>0.97916666666666663</v>
      </c>
      <c r="G16" s="13">
        <f t="shared" si="8"/>
        <v>0</v>
      </c>
      <c r="H16" s="13">
        <f t="shared" si="8"/>
        <v>2.0833333333333332E-2</v>
      </c>
      <c r="I16" s="13">
        <f t="shared" si="8"/>
        <v>4.1666666666666664E-2</v>
      </c>
      <c r="J16" s="27">
        <f t="shared" ref="J16" si="9">MOD(J15+TIME(0,4,0),1)</f>
        <v>6.25E-2</v>
      </c>
      <c r="K16" s="13">
        <f t="shared" si="8"/>
        <v>8.5416666666666669E-2</v>
      </c>
    </row>
    <row r="17" spans="1:12" ht="21" customHeight="1" x14ac:dyDescent="0.2">
      <c r="A17" s="8" t="s">
        <v>14</v>
      </c>
      <c r="B17" s="13">
        <f>MOD(B16+TIME(0,3,0),1)</f>
        <v>0.92916666666666659</v>
      </c>
      <c r="C17" s="13">
        <f t="shared" ref="C17:K18" si="10">MOD(C16+TIME(0,3,0),1)</f>
        <v>0.93958333333333333</v>
      </c>
      <c r="D17" s="13">
        <f t="shared" si="10"/>
        <v>0.95</v>
      </c>
      <c r="E17" s="13">
        <f t="shared" si="10"/>
        <v>0.96041666666666659</v>
      </c>
      <c r="F17" s="13">
        <f t="shared" si="10"/>
        <v>0.98124999999999996</v>
      </c>
      <c r="G17" s="13">
        <f t="shared" si="10"/>
        <v>2.0833333333333333E-3</v>
      </c>
      <c r="H17" s="13">
        <f t="shared" si="10"/>
        <v>2.2916666666666665E-2</v>
      </c>
      <c r="I17" s="13">
        <f t="shared" si="10"/>
        <v>4.3749999999999997E-2</v>
      </c>
      <c r="J17" s="27">
        <f t="shared" ref="J17" si="11">MOD(J16+TIME(0,3,0),1)</f>
        <v>6.458333333333334E-2</v>
      </c>
      <c r="K17" s="13">
        <f t="shared" si="10"/>
        <v>8.7500000000000008E-2</v>
      </c>
    </row>
    <row r="18" spans="1:12" ht="21" customHeight="1" x14ac:dyDescent="0.2">
      <c r="A18" s="25" t="s">
        <v>6</v>
      </c>
      <c r="B18" s="15">
        <f>MOD(B17+TIME(0,3,0),1)</f>
        <v>0.93124999999999991</v>
      </c>
      <c r="C18" s="15">
        <f t="shared" si="10"/>
        <v>0.94166666666666665</v>
      </c>
      <c r="D18" s="15">
        <f t="shared" si="10"/>
        <v>0.95208333333333328</v>
      </c>
      <c r="E18" s="15">
        <f t="shared" si="10"/>
        <v>0.96249999999999991</v>
      </c>
      <c r="F18" s="15">
        <f t="shared" si="10"/>
        <v>0.98333333333333328</v>
      </c>
      <c r="G18" s="15">
        <f t="shared" si="10"/>
        <v>4.1666666666666666E-3</v>
      </c>
      <c r="H18" s="15">
        <f t="shared" si="10"/>
        <v>2.4999999999999998E-2</v>
      </c>
      <c r="I18" s="15">
        <f t="shared" si="10"/>
        <v>4.583333333333333E-2</v>
      </c>
      <c r="J18" s="28">
        <f t="shared" ref="J18" si="12">MOD(J17+TIME(0,3,0),1)</f>
        <v>6.666666666666668E-2</v>
      </c>
      <c r="K18" s="15">
        <f t="shared" si="10"/>
        <v>8.9583333333333348E-2</v>
      </c>
    </row>
    <row r="19" spans="1:12" x14ac:dyDescent="0.2">
      <c r="C19" s="35"/>
      <c r="D19" s="35"/>
      <c r="E19" s="35"/>
      <c r="F19" s="35"/>
      <c r="G19" s="35"/>
      <c r="H19" s="35"/>
      <c r="I19" s="35"/>
      <c r="J19" s="35"/>
      <c r="K19" s="35"/>
    </row>
    <row r="20" spans="1:12" ht="14.25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6" customHeight="1" x14ac:dyDescent="0.2">
      <c r="A21" s="34" t="s">
        <v>9</v>
      </c>
      <c r="B21" s="34"/>
      <c r="C21" s="34"/>
      <c r="D21" s="34"/>
      <c r="E21" s="34"/>
      <c r="F21" s="34"/>
      <c r="G21" s="34"/>
    </row>
    <row r="22" spans="1:12" ht="15.75" x14ac:dyDescent="0.2">
      <c r="A22" s="34"/>
      <c r="B22" s="34"/>
      <c r="C22" s="34"/>
      <c r="D22" s="34"/>
      <c r="E22" s="34"/>
      <c r="F22" s="34"/>
      <c r="G22" s="34"/>
    </row>
    <row r="23" spans="1:12" ht="31.5" x14ac:dyDescent="0.2">
      <c r="A23" s="1" t="s">
        <v>37</v>
      </c>
      <c r="B23" s="9"/>
      <c r="C23" s="7"/>
      <c r="D23" s="7"/>
      <c r="E23" s="7"/>
      <c r="F23" s="7"/>
      <c r="G23" s="7"/>
    </row>
    <row r="24" spans="1:12" ht="21" customHeight="1" x14ac:dyDescent="0.2">
      <c r="A24" s="20" t="s">
        <v>0</v>
      </c>
      <c r="B24" s="21" t="s">
        <v>15</v>
      </c>
      <c r="C24" s="21" t="s">
        <v>15</v>
      </c>
      <c r="D24" s="21" t="s">
        <v>15</v>
      </c>
      <c r="E24" s="21" t="s">
        <v>15</v>
      </c>
      <c r="F24" s="21" t="s">
        <v>15</v>
      </c>
      <c r="G24" s="29" t="s">
        <v>15</v>
      </c>
    </row>
    <row r="25" spans="1:12" ht="21" customHeight="1" x14ac:dyDescent="0.2">
      <c r="A25" s="3" t="s">
        <v>1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</row>
    <row r="26" spans="1:12" ht="28.5" x14ac:dyDescent="0.2">
      <c r="A26" s="22" t="s">
        <v>32</v>
      </c>
      <c r="B26" s="23" t="s">
        <v>33</v>
      </c>
      <c r="C26" s="23" t="s">
        <v>33</v>
      </c>
      <c r="D26" s="23" t="s">
        <v>33</v>
      </c>
      <c r="E26" s="23" t="s">
        <v>33</v>
      </c>
      <c r="F26" s="23" t="s">
        <v>33</v>
      </c>
      <c r="G26" s="23" t="s">
        <v>34</v>
      </c>
    </row>
    <row r="27" spans="1:12" ht="21" customHeight="1" x14ac:dyDescent="0.2">
      <c r="A27" s="24" t="s">
        <v>6</v>
      </c>
      <c r="B27" s="13">
        <f>MOD(B28-TIME(0,2,0),1)</f>
        <v>0.90902777777777788</v>
      </c>
      <c r="C27" s="13">
        <f t="shared" ref="C27:E27" si="13">MOD(C28-TIME(0,2,0),1)</f>
        <v>0.92986111111111114</v>
      </c>
      <c r="D27" s="13">
        <f>MOD(D28-TIME(0,2,0),1)</f>
        <v>0.95069444444444451</v>
      </c>
      <c r="E27" s="13">
        <f t="shared" si="13"/>
        <v>0.97152777777777788</v>
      </c>
      <c r="F27" s="13">
        <f t="shared" ref="F27" si="14">MOD(F28-TIME(0,2,0),1)</f>
        <v>0.98958333333333337</v>
      </c>
      <c r="G27" s="27">
        <f t="shared" ref="G27" si="15">MOD(G28-TIME(0,2,0),1)</f>
        <v>1.0416666666666663E-2</v>
      </c>
    </row>
    <row r="28" spans="1:12" ht="21" customHeight="1" x14ac:dyDescent="0.2">
      <c r="A28" s="8" t="s">
        <v>14</v>
      </c>
      <c r="B28" s="13">
        <f>MOD(B29-TIME(0,3,0),1)</f>
        <v>0.91041666666666676</v>
      </c>
      <c r="C28" s="13">
        <f t="shared" ref="C28:E28" si="16">MOD(C29-TIME(0,3,0),1)</f>
        <v>0.93125000000000002</v>
      </c>
      <c r="D28" s="13">
        <f>MOD(D29-TIME(0,3,0),1)</f>
        <v>0.95208333333333339</v>
      </c>
      <c r="E28" s="13">
        <f t="shared" si="16"/>
        <v>0.97291666666666676</v>
      </c>
      <c r="F28" s="13">
        <f t="shared" ref="F28" si="17">MOD(F29-TIME(0,3,0),1)</f>
        <v>0.99097222222222225</v>
      </c>
      <c r="G28" s="27">
        <f t="shared" ref="G28" si="18">MOD(G29-TIME(0,3,0),1)</f>
        <v>1.1805555555555552E-2</v>
      </c>
    </row>
    <row r="29" spans="1:12" ht="21" customHeight="1" x14ac:dyDescent="0.2">
      <c r="A29" s="8" t="s">
        <v>13</v>
      </c>
      <c r="B29" s="13">
        <f>MOD(B30-TIME(0,4,0),1)</f>
        <v>0.91250000000000009</v>
      </c>
      <c r="C29" s="13">
        <f t="shared" ref="C29:E29" si="19">MOD(C30-TIME(0,4,0),1)</f>
        <v>0.93333333333333335</v>
      </c>
      <c r="D29" s="13">
        <f>MOD(D30-TIME(0,4,0),1)</f>
        <v>0.95416666666666672</v>
      </c>
      <c r="E29" s="13">
        <f t="shared" si="19"/>
        <v>0.97500000000000009</v>
      </c>
      <c r="F29" s="13">
        <f t="shared" ref="F29" si="20">MOD(F30-TIME(0,4,0),1)</f>
        <v>0.99305555555555558</v>
      </c>
      <c r="G29" s="27">
        <f t="shared" ref="G29" si="21">MOD(G30-TIME(0,4,0),1)</f>
        <v>1.3888888888888885E-2</v>
      </c>
    </row>
    <row r="30" spans="1:12" ht="21" customHeight="1" x14ac:dyDescent="0.2">
      <c r="A30" s="8" t="s">
        <v>12</v>
      </c>
      <c r="B30" s="13">
        <f t="shared" ref="B30:G30" si="22">MOD(B31-TIME(0,5,0),1)</f>
        <v>0.91527777777777786</v>
      </c>
      <c r="C30" s="13">
        <f t="shared" si="22"/>
        <v>0.93611111111111112</v>
      </c>
      <c r="D30" s="13">
        <f t="shared" si="22"/>
        <v>0.95694444444444449</v>
      </c>
      <c r="E30" s="13">
        <f t="shared" si="22"/>
        <v>0.97777777777777786</v>
      </c>
      <c r="F30" s="13">
        <f t="shared" si="22"/>
        <v>0.99583333333333335</v>
      </c>
      <c r="G30" s="27">
        <f t="shared" si="22"/>
        <v>1.6666666666666663E-2</v>
      </c>
    </row>
    <row r="31" spans="1:12" ht="21" customHeight="1" x14ac:dyDescent="0.2">
      <c r="A31" s="8" t="s">
        <v>11</v>
      </c>
      <c r="B31" s="13">
        <f t="shared" ref="B31:E31" si="23">MOD(B32-TIME(0,4,0),1)</f>
        <v>0.91875000000000007</v>
      </c>
      <c r="C31" s="13">
        <f t="shared" si="23"/>
        <v>0.93958333333333333</v>
      </c>
      <c r="D31" s="13">
        <f t="shared" si="23"/>
        <v>0.9604166666666667</v>
      </c>
      <c r="E31" s="13">
        <f t="shared" si="23"/>
        <v>0.98125000000000007</v>
      </c>
      <c r="F31" s="13">
        <f>MOD(F32-TIME(0,4,0),1)</f>
        <v>0.99930555555555556</v>
      </c>
      <c r="G31" s="27">
        <f>MOD(G32-TIME(0,4,0),1)</f>
        <v>2.0138888888888887E-2</v>
      </c>
    </row>
    <row r="32" spans="1:12" ht="21" customHeight="1" x14ac:dyDescent="0.2">
      <c r="A32" s="8" t="s">
        <v>10</v>
      </c>
      <c r="B32" s="13">
        <f>MOD(B33-TIME(0,6,0),1)</f>
        <v>0.92152777777777783</v>
      </c>
      <c r="C32" s="13">
        <f t="shared" ref="C32:E33" si="24">MOD(C33-TIME(0,6,0),1)</f>
        <v>0.94236111111111109</v>
      </c>
      <c r="D32" s="13">
        <f>MOD(D33-TIME(0,6,0),1)</f>
        <v>0.96319444444444446</v>
      </c>
      <c r="E32" s="13">
        <f t="shared" si="24"/>
        <v>0.98402777777777783</v>
      </c>
      <c r="F32" s="13">
        <f t="shared" ref="F32" si="25">MOD(F33-TIME(0,6,0),1)</f>
        <v>2.0833333333333337E-3</v>
      </c>
      <c r="G32" s="27">
        <f t="shared" ref="G32" si="26">MOD(G33-TIME(0,6,0),1)</f>
        <v>2.2916666666666665E-2</v>
      </c>
    </row>
    <row r="33" spans="1:7" ht="21" customHeight="1" x14ac:dyDescent="0.2">
      <c r="A33" s="24" t="s">
        <v>7</v>
      </c>
      <c r="B33" s="16">
        <f>MOD(B34-TIME(0,6,0),1)</f>
        <v>0.92569444444444449</v>
      </c>
      <c r="C33" s="16">
        <f t="shared" si="24"/>
        <v>0.94652777777777775</v>
      </c>
      <c r="D33" s="16">
        <f>MOD(D34-TIME(0,6,0),1)</f>
        <v>0.96736111111111112</v>
      </c>
      <c r="E33" s="16">
        <f t="shared" si="24"/>
        <v>0.98819444444444449</v>
      </c>
      <c r="F33" s="16">
        <f>MOD(F34-TIME(0,10,0),1)</f>
        <v>6.2500000000000003E-3</v>
      </c>
      <c r="G33" s="26">
        <f>MOD(G34-TIME(0,10,0),1)</f>
        <v>2.7083333333333331E-2</v>
      </c>
    </row>
    <row r="34" spans="1:7" s="31" customFormat="1" ht="21" customHeight="1" x14ac:dyDescent="0.2">
      <c r="A34" s="6" t="s">
        <v>2</v>
      </c>
      <c r="B34" s="17">
        <v>0.92986111111111114</v>
      </c>
      <c r="C34" s="17">
        <v>0.9506944444444444</v>
      </c>
      <c r="D34" s="17">
        <v>0.97152777777777777</v>
      </c>
      <c r="E34" s="17">
        <v>0.99236111111111114</v>
      </c>
      <c r="F34" s="17">
        <v>1.3194444444444444E-2</v>
      </c>
      <c r="G34" s="17">
        <v>3.4027777777777775E-2</v>
      </c>
    </row>
    <row r="35" spans="1:7" s="31" customFormat="1" ht="21" customHeight="1" x14ac:dyDescent="0.2">
      <c r="A35" s="5" t="s">
        <v>4</v>
      </c>
      <c r="B35" s="18" t="s">
        <v>27</v>
      </c>
      <c r="C35" s="18" t="s">
        <v>28</v>
      </c>
      <c r="D35" s="18" t="s">
        <v>29</v>
      </c>
      <c r="E35" s="18" t="s">
        <v>30</v>
      </c>
      <c r="F35" s="18" t="s">
        <v>26</v>
      </c>
      <c r="G35" s="18" t="s">
        <v>31</v>
      </c>
    </row>
  </sheetData>
  <mergeCells count="5">
    <mergeCell ref="A1:P1"/>
    <mergeCell ref="A2:P2"/>
    <mergeCell ref="A22:G22"/>
    <mergeCell ref="A21:G21"/>
    <mergeCell ref="A4:G4"/>
  </mergeCells>
  <phoneticPr fontId="1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0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1" manualBreakCount="1">
    <brk id="38" max="15" man="1"/>
  </rowBreaks>
  <customProperties>
    <customPr name="EpmWorksheetKeyString_GUID" r:id="rId2"/>
  </customProperties>
  <ignoredErrors>
    <ignoredError sqref="A14:P18 B24:P35 C23:P23 A21:P22 A19 M19:P19 A24:A83 B36:P83 A20 M20:P20" 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Rail bussing TT</vt:lpstr>
      <vt:lpstr>'Rail bussing TT'!Print_Area</vt:lpstr>
      <vt:lpstr>'Rail bussing TT'!Print_Titles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2020-01-28T07:29:28Z</cp:lastPrinted>
  <dcterms:created xsi:type="dcterms:W3CDTF">2002-03-04T02:55:16Z</dcterms:created>
  <dcterms:modified xsi:type="dcterms:W3CDTF">2020-12-22T04:44:07Z</dcterms:modified>
</cp:coreProperties>
</file>