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Bussing Weekdays\2021\1ILLAPWD_25281021\"/>
    </mc:Choice>
  </mc:AlternateContent>
  <bookViews>
    <workbookView xWindow="465" yWindow="240" windowWidth="13995" windowHeight="13125"/>
  </bookViews>
  <sheets>
    <sheet name="TRAIN REPLACEMENT TIMETABLE" sheetId="3" r:id="rId1"/>
  </sheets>
  <definedNames>
    <definedName name="_xlnm.Print_Area" localSheetId="0">'TRAIN REPLACEMENT TIMETABLE'!$A$1:$P$69</definedName>
    <definedName name="_xlnm.Print_Titles" localSheetId="0">'TRAIN REPLACEMENT TIMETABLE'!$1:$2</definedName>
  </definedNames>
  <calcPr calcId="152511"/>
</workbook>
</file>

<file path=xl/calcChain.xml><?xml version="1.0" encoding="utf-8"?>
<calcChain xmlns="http://schemas.openxmlformats.org/spreadsheetml/2006/main">
  <c r="C56" i="3" l="1"/>
  <c r="D56" i="3" l="1"/>
  <c r="D57" i="3" s="1"/>
  <c r="D58" i="3" s="1"/>
  <c r="D59" i="3" s="1"/>
  <c r="D60" i="3" s="1"/>
  <c r="D61" i="3" s="1"/>
  <c r="D62" i="3" s="1"/>
  <c r="C62" i="3"/>
  <c r="B57" i="3"/>
  <c r="B58" i="3" s="1"/>
  <c r="B59" i="3" s="1"/>
  <c r="B60" i="3" s="1"/>
  <c r="B61" i="3" s="1"/>
  <c r="B62" i="3" s="1"/>
  <c r="O37" i="3"/>
  <c r="O38" i="3" s="1"/>
  <c r="O39" i="3" s="1"/>
  <c r="O40" i="3" s="1"/>
  <c r="O41" i="3" s="1"/>
  <c r="O42" i="3" s="1"/>
  <c r="O43" i="3" s="1"/>
  <c r="N37" i="3"/>
  <c r="N43" i="3" s="1"/>
  <c r="M37" i="3"/>
  <c r="M38" i="3" s="1"/>
  <c r="M39" i="3" s="1"/>
  <c r="M40" i="3" s="1"/>
  <c r="M41" i="3" s="1"/>
  <c r="M42" i="3" s="1"/>
  <c r="M43" i="3" s="1"/>
  <c r="L37" i="3"/>
  <c r="L43" i="3" s="1"/>
  <c r="K37" i="3"/>
  <c r="K38" i="3" s="1"/>
  <c r="K39" i="3" s="1"/>
  <c r="K40" i="3" s="1"/>
  <c r="K41" i="3" s="1"/>
  <c r="K42" i="3" s="1"/>
  <c r="K43" i="3" s="1"/>
  <c r="J37" i="3"/>
  <c r="J43" i="3" s="1"/>
  <c r="I37" i="3"/>
  <c r="I38" i="3" s="1"/>
  <c r="I39" i="3" s="1"/>
  <c r="I40" i="3" s="1"/>
  <c r="I41" i="3" s="1"/>
  <c r="I42" i="3" s="1"/>
  <c r="I43" i="3" s="1"/>
  <c r="H37" i="3"/>
  <c r="H43" i="3" s="1"/>
  <c r="O15" i="3"/>
  <c r="O21" i="3" s="1"/>
  <c r="M15" i="3"/>
  <c r="M21" i="3" s="1"/>
  <c r="P15" i="3"/>
  <c r="P16" i="3" s="1"/>
  <c r="P17" i="3" s="1"/>
  <c r="P18" i="3" s="1"/>
  <c r="P19" i="3" s="1"/>
  <c r="P20" i="3" s="1"/>
  <c r="P21" i="3" s="1"/>
  <c r="N15" i="3"/>
  <c r="N16" i="3" s="1"/>
  <c r="N17" i="3" s="1"/>
  <c r="N18" i="3" s="1"/>
  <c r="N19" i="3" s="1"/>
  <c r="N20" i="3" s="1"/>
  <c r="N21" i="3" s="1"/>
  <c r="L15" i="3"/>
  <c r="L16" i="3" s="1"/>
  <c r="L17" i="3" s="1"/>
  <c r="L18" i="3" s="1"/>
  <c r="L19" i="3" s="1"/>
  <c r="L20" i="3" s="1"/>
  <c r="L21" i="3" s="1"/>
  <c r="C37" i="3"/>
  <c r="C38" i="3" s="1"/>
  <c r="C39" i="3" s="1"/>
  <c r="C40" i="3" s="1"/>
  <c r="C41" i="3" s="1"/>
  <c r="C42" i="3" s="1"/>
  <c r="C43" i="3" s="1"/>
  <c r="B37" i="3"/>
  <c r="B43" i="3" s="1"/>
  <c r="G37" i="3"/>
  <c r="G38" i="3" s="1"/>
  <c r="G39" i="3" s="1"/>
  <c r="G40" i="3" s="1"/>
  <c r="G41" i="3" s="1"/>
  <c r="G42" i="3" s="1"/>
  <c r="G43" i="3" s="1"/>
  <c r="F37" i="3"/>
  <c r="F43" i="3" s="1"/>
  <c r="K15" i="3"/>
  <c r="K21" i="3" s="1"/>
  <c r="J15" i="3"/>
  <c r="J16" i="3" s="1"/>
  <c r="J17" i="3" s="1"/>
  <c r="J18" i="3" s="1"/>
  <c r="J19" i="3" s="1"/>
  <c r="J20" i="3" s="1"/>
  <c r="J21" i="3" s="1"/>
  <c r="I15" i="3"/>
  <c r="I21" i="3" s="1"/>
  <c r="H15" i="3"/>
  <c r="H16" i="3" s="1"/>
  <c r="H17" i="3" s="1"/>
  <c r="H18" i="3" s="1"/>
  <c r="H19" i="3" s="1"/>
  <c r="H20" i="3" s="1"/>
  <c r="H21" i="3" s="1"/>
  <c r="G15" i="3"/>
  <c r="G21" i="3" s="1"/>
  <c r="F15" i="3"/>
  <c r="F16" i="3" s="1"/>
  <c r="F17" i="3" s="1"/>
  <c r="F18" i="3" s="1"/>
  <c r="F19" i="3" s="1"/>
  <c r="F20" i="3" s="1"/>
  <c r="F21" i="3" s="1"/>
  <c r="D15" i="3"/>
  <c r="D16" i="3" s="1"/>
  <c r="D17" i="3" s="1"/>
  <c r="D18" i="3" s="1"/>
  <c r="D19" i="3" s="1"/>
  <c r="D20" i="3" s="1"/>
  <c r="D21" i="3" s="1"/>
  <c r="E37" i="3"/>
  <c r="E38" i="3" s="1"/>
  <c r="E39" i="3" s="1"/>
  <c r="E40" i="3" s="1"/>
  <c r="E41" i="3" s="1"/>
  <c r="E42" i="3" s="1"/>
  <c r="E43" i="3" s="1"/>
  <c r="D37" i="3"/>
  <c r="D43" i="3" s="1"/>
  <c r="E15" i="3"/>
  <c r="E16" i="3" s="1"/>
  <c r="E17" i="3" s="1"/>
  <c r="E18" i="3" s="1"/>
  <c r="E19" i="3" s="1"/>
  <c r="E20" i="3" s="1"/>
  <c r="E21" i="3" s="1"/>
  <c r="C21" i="3"/>
  <c r="C20" i="3" s="1"/>
  <c r="C19" i="3" s="1"/>
  <c r="B21" i="3"/>
  <c r="B20" i="3" s="1"/>
  <c r="B19" i="3" s="1"/>
</calcChain>
</file>

<file path=xl/sharedStrings.xml><?xml version="1.0" encoding="utf-8"?>
<sst xmlns="http://schemas.openxmlformats.org/spreadsheetml/2006/main" count="347" uniqueCount="71">
  <si>
    <t>Route</t>
  </si>
  <si>
    <t>Vehicle Type</t>
  </si>
  <si>
    <t>Quantity</t>
  </si>
  <si>
    <t>Route:</t>
  </si>
  <si>
    <t>43T4 - Sutherland, then all stations to Hurstville</t>
  </si>
  <si>
    <t>45T4 - Sutherland, Express to Hurstville</t>
  </si>
  <si>
    <t>Towards:</t>
  </si>
  <si>
    <t>HURSTVILLE</t>
  </si>
  <si>
    <t>43T4</t>
  </si>
  <si>
    <t>45T4</t>
  </si>
  <si>
    <t>W/C Low Floor</t>
  </si>
  <si>
    <t>Run Number</t>
  </si>
  <si>
    <t>NO</t>
  </si>
  <si>
    <t>Train Origin</t>
  </si>
  <si>
    <t>CONNECT</t>
  </si>
  <si>
    <t>WAT</t>
  </si>
  <si>
    <t>CRON</t>
  </si>
  <si>
    <t>Train Arrival</t>
  </si>
  <si>
    <t>SUTHERLAND</t>
  </si>
  <si>
    <t>-</t>
  </si>
  <si>
    <t>Jannali</t>
  </si>
  <si>
    <t>Como</t>
  </si>
  <si>
    <t>Oatley</t>
  </si>
  <si>
    <t>Mortdale</t>
  </si>
  <si>
    <t>Penshurst</t>
  </si>
  <si>
    <t>614S</t>
  </si>
  <si>
    <t>Train Depart</t>
  </si>
  <si>
    <t>Train Destination</t>
  </si>
  <si>
    <t>BONDI</t>
  </si>
  <si>
    <t>CEN (i)</t>
  </si>
  <si>
    <t>43T4 - Hurstville, then all stations to Sutherland</t>
  </si>
  <si>
    <t>45T4 - Hurstville, Express to Sutherland</t>
  </si>
  <si>
    <t>602P</t>
  </si>
  <si>
    <t>600M</t>
  </si>
  <si>
    <t>615T</t>
  </si>
  <si>
    <t>618M</t>
  </si>
  <si>
    <t>611T</t>
  </si>
  <si>
    <t>T4 Eastern Suburbs &amp; Illawarra Line
Hurstville to Sutherland</t>
  </si>
  <si>
    <t>C188</t>
  </si>
  <si>
    <t>654X</t>
  </si>
  <si>
    <t>623X</t>
  </si>
  <si>
    <t>654T</t>
  </si>
  <si>
    <t>654V</t>
  </si>
  <si>
    <t>662S</t>
  </si>
  <si>
    <t>679M</t>
  </si>
  <si>
    <t>656V</t>
  </si>
  <si>
    <t>679P</t>
  </si>
  <si>
    <t>656X</t>
  </si>
  <si>
    <t>679S</t>
  </si>
  <si>
    <t>676W</t>
  </si>
  <si>
    <t>676Y</t>
  </si>
  <si>
    <t>679U</t>
  </si>
  <si>
    <t>605R</t>
  </si>
  <si>
    <t>656U</t>
  </si>
  <si>
    <t>676X</t>
  </si>
  <si>
    <t>654U</t>
  </si>
  <si>
    <t>656W</t>
  </si>
  <si>
    <t>679N</t>
  </si>
  <si>
    <t>662R</t>
  </si>
  <si>
    <t>655U</t>
  </si>
  <si>
    <t>612T</t>
  </si>
  <si>
    <t>654R</t>
  </si>
  <si>
    <t>609N</t>
  </si>
  <si>
    <t>651U (TTF)</t>
  </si>
  <si>
    <t>Four(4) weeknights - Monday 25 October, Tuesday 26 October, Wednesday 27 October and Thursday 28 October 2021</t>
  </si>
  <si>
    <t>WATE</t>
  </si>
  <si>
    <t>WATS</t>
  </si>
  <si>
    <t>1:54AM</t>
  </si>
  <si>
    <t>662W (W)</t>
  </si>
  <si>
    <t>Tues/Wed
/Thur/Fri</t>
  </si>
  <si>
    <t>Mon/Tues/
Wed/Thur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</si>
</sst>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"/>
    </font>
    <font>
      <sz val="8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3BF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8" fontId="5" fillId="2" borderId="2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0" fontId="0" fillId="2" borderId="0" xfId="0" applyFill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7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18" fontId="7" fillId="2" borderId="0" xfId="0" applyNumberFormat="1" applyFont="1" applyFill="1" applyBorder="1" applyAlignment="1">
      <alignment horizontal="center" vertical="center"/>
    </xf>
    <xf numFmtId="18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8" fontId="7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" fontId="8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18" fontId="7" fillId="0" borderId="10" xfId="0" applyNumberFormat="1" applyFont="1" applyFill="1" applyBorder="1" applyAlignment="1">
      <alignment horizontal="center" vertical="center"/>
    </xf>
    <xf numFmtId="18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" fontId="8" fillId="0" borderId="0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wrapText="1"/>
    </xf>
    <xf numFmtId="0" fontId="0" fillId="0" borderId="0" xfId="0" applyFill="1"/>
    <xf numFmtId="0" fontId="2" fillId="4" borderId="0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left" vertical="center" wrapText="1"/>
    </xf>
    <xf numFmtId="18" fontId="7" fillId="0" borderId="1" xfId="0" applyNumberFormat="1" applyFont="1" applyFill="1" applyBorder="1" applyAlignment="1">
      <alignment horizontal="center" vertical="center"/>
    </xf>
    <xf numFmtId="18" fontId="7" fillId="0" borderId="4" xfId="0" applyNumberFormat="1" applyFont="1" applyFill="1" applyBorder="1" applyAlignment="1">
      <alignment horizontal="center" vertical="center"/>
    </xf>
    <xf numFmtId="18" fontId="5" fillId="0" borderId="2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1EF36"/>
      <color rgb="FF59F12F"/>
      <color rgb="FFFFFF6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69"/>
  <sheetViews>
    <sheetView showGridLines="0" tabSelected="1"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23.42578125" style="22" customWidth="1"/>
    <col min="2" max="16" width="14.140625" customWidth="1"/>
    <col min="17" max="29" width="11.5703125" customWidth="1"/>
  </cols>
  <sheetData>
    <row r="1" spans="1:18" ht="58.35" customHeight="1" x14ac:dyDescent="0.2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5"/>
      <c r="R1" s="5"/>
    </row>
    <row r="2" spans="1:18" ht="24.6" customHeight="1" x14ac:dyDescent="0.2">
      <c r="A2" s="41" t="s">
        <v>64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6"/>
    </row>
    <row r="3" spans="1:18" x14ac:dyDescent="0.2">
      <c r="A3" s="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15.75" x14ac:dyDescent="0.25">
      <c r="A4" s="8" t="s">
        <v>3</v>
      </c>
      <c r="B4" s="9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ht="15.6" customHeight="1" x14ac:dyDescent="0.25">
      <c r="A5" s="8" t="s">
        <v>3</v>
      </c>
      <c r="B5" s="9" t="s">
        <v>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ht="15" x14ac:dyDescent="0.2">
      <c r="A6" s="14"/>
      <c r="B6" s="10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ht="15.75" x14ac:dyDescent="0.25">
      <c r="A7" s="13" t="s">
        <v>6</v>
      </c>
      <c r="B7" s="9" t="s">
        <v>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8" ht="26.25" x14ac:dyDescent="0.25">
      <c r="A8" s="13"/>
      <c r="B8" s="9"/>
      <c r="C8" s="7"/>
      <c r="D8" s="38" t="s">
        <v>70</v>
      </c>
      <c r="E8" s="38" t="s">
        <v>70</v>
      </c>
      <c r="F8" s="38" t="s">
        <v>70</v>
      </c>
      <c r="G8" s="38" t="s">
        <v>70</v>
      </c>
      <c r="H8" s="38" t="s">
        <v>70</v>
      </c>
      <c r="I8" s="38" t="s">
        <v>69</v>
      </c>
      <c r="J8" s="38" t="s">
        <v>69</v>
      </c>
      <c r="K8" s="38" t="s">
        <v>69</v>
      </c>
      <c r="L8" s="38" t="s">
        <v>69</v>
      </c>
      <c r="M8" s="38" t="s">
        <v>69</v>
      </c>
      <c r="N8" s="38" t="s">
        <v>69</v>
      </c>
      <c r="O8" s="38" t="s">
        <v>69</v>
      </c>
      <c r="P8" s="38" t="s">
        <v>69</v>
      </c>
    </row>
    <row r="9" spans="1:18" x14ac:dyDescent="0.2">
      <c r="A9" s="15" t="s">
        <v>0</v>
      </c>
      <c r="B9" s="1" t="s">
        <v>8</v>
      </c>
      <c r="C9" s="1" t="s">
        <v>8</v>
      </c>
      <c r="D9" s="1" t="s">
        <v>8</v>
      </c>
      <c r="E9" s="1" t="s">
        <v>8</v>
      </c>
      <c r="F9" s="1" t="s">
        <v>8</v>
      </c>
      <c r="G9" s="1" t="s">
        <v>9</v>
      </c>
      <c r="H9" s="1" t="s">
        <v>8</v>
      </c>
      <c r="I9" s="11" t="s">
        <v>9</v>
      </c>
      <c r="J9" s="1" t="s">
        <v>8</v>
      </c>
      <c r="K9" s="1" t="s">
        <v>9</v>
      </c>
      <c r="L9" s="1" t="s">
        <v>8</v>
      </c>
      <c r="M9" s="1" t="s">
        <v>9</v>
      </c>
      <c r="N9" s="1" t="s">
        <v>8</v>
      </c>
      <c r="O9" s="1" t="s">
        <v>9</v>
      </c>
      <c r="P9" s="1" t="s">
        <v>8</v>
      </c>
      <c r="Q9" s="7"/>
    </row>
    <row r="10" spans="1:18" x14ac:dyDescent="0.2">
      <c r="A10" s="16" t="s">
        <v>1</v>
      </c>
      <c r="B10" s="2" t="s">
        <v>10</v>
      </c>
      <c r="C10" s="2" t="s">
        <v>10</v>
      </c>
      <c r="D10" s="2" t="s">
        <v>10</v>
      </c>
      <c r="E10" s="2" t="s">
        <v>10</v>
      </c>
      <c r="F10" s="2" t="s">
        <v>10</v>
      </c>
      <c r="G10" s="2" t="s">
        <v>10</v>
      </c>
      <c r="H10" s="2" t="s">
        <v>10</v>
      </c>
      <c r="I10" s="2" t="s">
        <v>10</v>
      </c>
      <c r="J10" s="2" t="s">
        <v>10</v>
      </c>
      <c r="K10" s="2" t="s">
        <v>10</v>
      </c>
      <c r="L10" s="2" t="s">
        <v>10</v>
      </c>
      <c r="M10" s="2" t="s">
        <v>10</v>
      </c>
      <c r="N10" s="2" t="s">
        <v>10</v>
      </c>
      <c r="O10" s="2" t="s">
        <v>10</v>
      </c>
      <c r="P10" s="2" t="s">
        <v>10</v>
      </c>
      <c r="Q10" s="7"/>
    </row>
    <row r="11" spans="1:18" x14ac:dyDescent="0.2">
      <c r="A11" s="17" t="s">
        <v>2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29">
        <v>1</v>
      </c>
      <c r="J11" s="29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7"/>
    </row>
    <row r="12" spans="1:18" s="7" customFormat="1" x14ac:dyDescent="0.2">
      <c r="A12" s="15" t="s">
        <v>11</v>
      </c>
      <c r="B12" s="27"/>
      <c r="C12" s="27"/>
      <c r="D12" s="27" t="s">
        <v>52</v>
      </c>
      <c r="E12" s="27" t="s">
        <v>25</v>
      </c>
      <c r="F12" s="27" t="s">
        <v>62</v>
      </c>
      <c r="G12" s="27" t="s">
        <v>53</v>
      </c>
      <c r="H12" s="27" t="s">
        <v>53</v>
      </c>
      <c r="I12" s="27" t="s">
        <v>57</v>
      </c>
      <c r="J12" s="27" t="s">
        <v>57</v>
      </c>
      <c r="K12" s="27" t="s">
        <v>56</v>
      </c>
      <c r="L12" s="27" t="s">
        <v>56</v>
      </c>
      <c r="M12" s="27" t="s">
        <v>55</v>
      </c>
      <c r="N12" s="27" t="s">
        <v>55</v>
      </c>
      <c r="O12" s="26" t="s">
        <v>54</v>
      </c>
      <c r="P12" s="26" t="s">
        <v>54</v>
      </c>
    </row>
    <row r="13" spans="1:18" s="7" customFormat="1" ht="13.7" customHeight="1" x14ac:dyDescent="0.2">
      <c r="A13" s="18" t="s">
        <v>13</v>
      </c>
      <c r="B13" s="26"/>
      <c r="C13" s="26"/>
      <c r="D13" s="26" t="s">
        <v>16</v>
      </c>
      <c r="E13" s="26" t="s">
        <v>15</v>
      </c>
      <c r="F13" s="26" t="s">
        <v>16</v>
      </c>
      <c r="G13" s="26" t="s">
        <v>16</v>
      </c>
      <c r="H13" s="26" t="s">
        <v>16</v>
      </c>
      <c r="I13" s="26" t="s">
        <v>16</v>
      </c>
      <c r="J13" s="47" t="s">
        <v>16</v>
      </c>
      <c r="K13" s="48" t="s">
        <v>15</v>
      </c>
      <c r="L13" s="49" t="s">
        <v>15</v>
      </c>
      <c r="M13" s="49" t="s">
        <v>16</v>
      </c>
      <c r="N13" s="49" t="s">
        <v>16</v>
      </c>
      <c r="O13" s="49" t="s">
        <v>15</v>
      </c>
      <c r="P13" s="36" t="s">
        <v>15</v>
      </c>
    </row>
    <row r="14" spans="1:18" s="7" customFormat="1" x14ac:dyDescent="0.2">
      <c r="A14" s="19" t="s">
        <v>17</v>
      </c>
      <c r="B14" s="28"/>
      <c r="C14" s="28"/>
      <c r="D14" s="28">
        <v>0.95138888888888884</v>
      </c>
      <c r="E14" s="28">
        <v>0.96388888888888891</v>
      </c>
      <c r="F14" s="28">
        <v>0.97083333333333333</v>
      </c>
      <c r="G14" s="28">
        <v>0.99097222222222225</v>
      </c>
      <c r="H14" s="28">
        <v>0.99097222222222225</v>
      </c>
      <c r="I14" s="28">
        <v>1.2499999999999999E-2</v>
      </c>
      <c r="J14" s="28">
        <v>1.2499999999999999E-2</v>
      </c>
      <c r="K14" s="28">
        <v>2.7777777777777776E-2</v>
      </c>
      <c r="L14" s="28">
        <v>2.7777777777777776E-2</v>
      </c>
      <c r="M14" s="28">
        <v>3.7499999999999999E-2</v>
      </c>
      <c r="N14" s="28">
        <v>3.7499999999999999E-2</v>
      </c>
      <c r="O14" s="28">
        <v>8.8888888888888892E-2</v>
      </c>
      <c r="P14" s="28">
        <v>8.8888888888888892E-2</v>
      </c>
    </row>
    <row r="15" spans="1:18" x14ac:dyDescent="0.2">
      <c r="A15" s="18" t="s">
        <v>18</v>
      </c>
      <c r="B15" s="46" t="s">
        <v>19</v>
      </c>
      <c r="C15" s="46" t="s">
        <v>19</v>
      </c>
      <c r="D15" s="46">
        <f>MOD(D14+TIME(0,6,0),1)</f>
        <v>0.95555555555555549</v>
      </c>
      <c r="E15" s="46">
        <f>MOD(E14+TIME(0,6,0),1)</f>
        <v>0.96805555555555556</v>
      </c>
      <c r="F15" s="46">
        <f>MOD(F14+TIME(0,6,0),1)</f>
        <v>0.97499999999999998</v>
      </c>
      <c r="G15" s="46">
        <f>MOD(G14+TIME(0,5,0),1)</f>
        <v>0.99444444444444446</v>
      </c>
      <c r="H15" s="46">
        <f>MOD(H14+TIME(0,6,0),1)</f>
        <v>0.99513888888888891</v>
      </c>
      <c r="I15" s="46">
        <f>MOD(I14+TIME(0,5,0),1)</f>
        <v>1.5972222222222221E-2</v>
      </c>
      <c r="J15" s="46">
        <f>MOD(J14+TIME(0,6,0),1)</f>
        <v>1.6666666666666666E-2</v>
      </c>
      <c r="K15" s="46">
        <f>MOD(K14+TIME(0,5,0),1)</f>
        <v>3.125E-2</v>
      </c>
      <c r="L15" s="46">
        <f>MOD(L14+TIME(0,6,0),1)</f>
        <v>3.1944444444444442E-2</v>
      </c>
      <c r="M15" s="46">
        <f>MOD(M14+TIME(0,5,0),1)</f>
        <v>4.0972222222222222E-2</v>
      </c>
      <c r="N15" s="46">
        <f>MOD(N14+TIME(0,6,0),1)</f>
        <v>4.1666666666666664E-2</v>
      </c>
      <c r="O15" s="46">
        <f>MOD(O14+TIME(0,5,0),1)</f>
        <v>9.2361111111111116E-2</v>
      </c>
      <c r="P15" s="46">
        <f>MOD(P14+TIME(0,6,0),1)</f>
        <v>9.3055555555555558E-2</v>
      </c>
      <c r="Q15" s="7"/>
    </row>
    <row r="16" spans="1:18" x14ac:dyDescent="0.2">
      <c r="A16" s="16" t="s">
        <v>20</v>
      </c>
      <c r="B16" s="46" t="s">
        <v>19</v>
      </c>
      <c r="C16" s="46" t="s">
        <v>19</v>
      </c>
      <c r="D16" s="46">
        <f>MOD(D15+TIME(0,4,0),1)</f>
        <v>0.95833333333333326</v>
      </c>
      <c r="E16" s="46">
        <f>MOD(E15+TIME(0,4,0),1)</f>
        <v>0.97083333333333333</v>
      </c>
      <c r="F16" s="46">
        <f>MOD(F15+TIME(0,4,0),1)</f>
        <v>0.97777777777777775</v>
      </c>
      <c r="G16" s="50" t="s">
        <v>19</v>
      </c>
      <c r="H16" s="46">
        <f>MOD(H15+TIME(0,4,0),1)</f>
        <v>0.99791666666666667</v>
      </c>
      <c r="I16" s="50" t="s">
        <v>19</v>
      </c>
      <c r="J16" s="46">
        <f>MOD(J15+TIME(0,4,0),1)</f>
        <v>1.9444444444444445E-2</v>
      </c>
      <c r="K16" s="50" t="s">
        <v>19</v>
      </c>
      <c r="L16" s="46">
        <f>MOD(L15+TIME(0,4,0),1)</f>
        <v>3.4722222222222217E-2</v>
      </c>
      <c r="M16" s="50" t="s">
        <v>19</v>
      </c>
      <c r="N16" s="46">
        <f>MOD(N15+TIME(0,4,0),1)</f>
        <v>4.4444444444444439E-2</v>
      </c>
      <c r="O16" s="50" t="s">
        <v>19</v>
      </c>
      <c r="P16" s="46">
        <f>MOD(P15+TIME(0,4,0),1)</f>
        <v>9.583333333333334E-2</v>
      </c>
      <c r="Q16" s="7"/>
    </row>
    <row r="17" spans="1:17" x14ac:dyDescent="0.2">
      <c r="A17" s="16" t="s">
        <v>21</v>
      </c>
      <c r="B17" s="46" t="s">
        <v>19</v>
      </c>
      <c r="C17" s="46" t="s">
        <v>19</v>
      </c>
      <c r="D17" s="46">
        <f>MOD(D16+TIME(0,3,0),1)</f>
        <v>0.96041666666666659</v>
      </c>
      <c r="E17" s="46">
        <f>MOD(E16+TIME(0,3,0),1)</f>
        <v>0.97291666666666665</v>
      </c>
      <c r="F17" s="46">
        <f>MOD(F16+TIME(0,3,0),1)</f>
        <v>0.97986111111111107</v>
      </c>
      <c r="G17" s="50" t="s">
        <v>19</v>
      </c>
      <c r="H17" s="46">
        <f>MOD(H16+TIME(0,3,0),1)</f>
        <v>0</v>
      </c>
      <c r="I17" s="50" t="s">
        <v>19</v>
      </c>
      <c r="J17" s="46">
        <f>MOD(J16+TIME(0,3,0),1)</f>
        <v>2.1527777777777778E-2</v>
      </c>
      <c r="K17" s="50" t="s">
        <v>19</v>
      </c>
      <c r="L17" s="46">
        <f>MOD(L16+TIME(0,3,0),1)</f>
        <v>3.680555555555555E-2</v>
      </c>
      <c r="M17" s="50" t="s">
        <v>19</v>
      </c>
      <c r="N17" s="46">
        <f>MOD(N16+TIME(0,3,0),1)</f>
        <v>4.6527777777777772E-2</v>
      </c>
      <c r="O17" s="50" t="s">
        <v>19</v>
      </c>
      <c r="P17" s="46">
        <f>MOD(P16+TIME(0,3,0),1)</f>
        <v>9.791666666666668E-2</v>
      </c>
      <c r="Q17" s="7"/>
    </row>
    <row r="18" spans="1:17" x14ac:dyDescent="0.2">
      <c r="A18" s="16" t="s">
        <v>22</v>
      </c>
      <c r="B18" s="46" t="s">
        <v>19</v>
      </c>
      <c r="C18" s="46" t="s">
        <v>19</v>
      </c>
      <c r="D18" s="46">
        <f>MOD(D17+TIME(0,19,0),1)</f>
        <v>0.97361111111111098</v>
      </c>
      <c r="E18" s="46">
        <f>MOD(E17+TIME(0,19,0),1)</f>
        <v>0.98611111111111105</v>
      </c>
      <c r="F18" s="46">
        <f>MOD(F17+TIME(0,19,0),1)</f>
        <v>0.99305555555555547</v>
      </c>
      <c r="G18" s="46" t="s">
        <v>19</v>
      </c>
      <c r="H18" s="46">
        <f>MOD(H17+TIME(0,19,0),1)</f>
        <v>1.3194444444444444E-2</v>
      </c>
      <c r="I18" s="46" t="s">
        <v>19</v>
      </c>
      <c r="J18" s="46">
        <f>MOD(J17+TIME(0,19,0),1)</f>
        <v>3.4722222222222224E-2</v>
      </c>
      <c r="K18" s="46" t="s">
        <v>19</v>
      </c>
      <c r="L18" s="46">
        <f>MOD(L17+TIME(0,19,0),1)</f>
        <v>4.9999999999999996E-2</v>
      </c>
      <c r="M18" s="46" t="s">
        <v>19</v>
      </c>
      <c r="N18" s="46">
        <f>MOD(N17+TIME(0,19,0),1)</f>
        <v>5.9722222222222218E-2</v>
      </c>
      <c r="O18" s="46" t="s">
        <v>19</v>
      </c>
      <c r="P18" s="46">
        <f>MOD(P17+TIME(0,19,0),1)</f>
        <v>0.11111111111111112</v>
      </c>
      <c r="Q18" s="7"/>
    </row>
    <row r="19" spans="1:17" x14ac:dyDescent="0.2">
      <c r="A19" s="16" t="s">
        <v>23</v>
      </c>
      <c r="B19" s="46">
        <f>MOD(B20-TIME(0,3,0),1)</f>
        <v>0.96388888888888891</v>
      </c>
      <c r="C19" s="46">
        <f>MOD(C20-TIME(0,3,0),1)</f>
        <v>0.97986111111111118</v>
      </c>
      <c r="D19" s="46">
        <f>MOD(D18+TIME(0,5,0),1)</f>
        <v>0.97708333333333319</v>
      </c>
      <c r="E19" s="46">
        <f>MOD(E18+TIME(0,5,0),1)</f>
        <v>0.98958333333333326</v>
      </c>
      <c r="F19" s="46">
        <f>MOD(F18+TIME(0,5,0),1)</f>
        <v>0.99652777777777768</v>
      </c>
      <c r="G19" s="50" t="s">
        <v>19</v>
      </c>
      <c r="H19" s="46">
        <f>MOD(H18+TIME(0,5,0),1)</f>
        <v>1.6666666666666666E-2</v>
      </c>
      <c r="I19" s="50" t="s">
        <v>19</v>
      </c>
      <c r="J19" s="46">
        <f>MOD(J18+TIME(0,5,0),1)</f>
        <v>3.8194444444444448E-2</v>
      </c>
      <c r="K19" s="50" t="s">
        <v>19</v>
      </c>
      <c r="L19" s="46">
        <f>MOD(L18+TIME(0,5,0),1)</f>
        <v>5.347222222222222E-2</v>
      </c>
      <c r="M19" s="50" t="s">
        <v>19</v>
      </c>
      <c r="N19" s="46">
        <f>MOD(N18+TIME(0,5,0),1)</f>
        <v>6.3194444444444442E-2</v>
      </c>
      <c r="O19" s="50" t="s">
        <v>19</v>
      </c>
      <c r="P19" s="46">
        <f>MOD(P18+TIME(0,5,0),1)</f>
        <v>0.11458333333333334</v>
      </c>
      <c r="Q19" s="7"/>
    </row>
    <row r="20" spans="1:17" x14ac:dyDescent="0.2">
      <c r="A20" s="16" t="s">
        <v>24</v>
      </c>
      <c r="B20" s="46">
        <f>MOD(B21-TIME(0,5,0),1)</f>
        <v>0.96597222222222223</v>
      </c>
      <c r="C20" s="46">
        <f>MOD(C21-TIME(0,5,0),1)</f>
        <v>0.98194444444444451</v>
      </c>
      <c r="D20" s="46">
        <f>MOD(D19+TIME(0,3,0),1)</f>
        <v>0.97916666666666652</v>
      </c>
      <c r="E20" s="46">
        <f>MOD(E19+TIME(0,3,0),1)</f>
        <v>0.99166666666666659</v>
      </c>
      <c r="F20" s="46">
        <f>MOD(F19+TIME(0,3,0),1)</f>
        <v>0.99861111111111101</v>
      </c>
      <c r="G20" s="50" t="s">
        <v>19</v>
      </c>
      <c r="H20" s="46">
        <f>MOD(H19+TIME(0,3,0),1)</f>
        <v>1.8749999999999999E-2</v>
      </c>
      <c r="I20" s="50" t="s">
        <v>19</v>
      </c>
      <c r="J20" s="46">
        <f>MOD(J19+TIME(0,3,0),1)</f>
        <v>4.027777777777778E-2</v>
      </c>
      <c r="K20" s="50" t="s">
        <v>19</v>
      </c>
      <c r="L20" s="46">
        <f>MOD(L19+TIME(0,3,0),1)</f>
        <v>5.5555555555555552E-2</v>
      </c>
      <c r="M20" s="50" t="s">
        <v>19</v>
      </c>
      <c r="N20" s="46">
        <f>MOD(N19+TIME(0,3,0),1)</f>
        <v>6.5277777777777782E-2</v>
      </c>
      <c r="O20" s="50" t="s">
        <v>19</v>
      </c>
      <c r="P20" s="46">
        <f>MOD(P19+TIME(0,3,0),1)</f>
        <v>0.11666666666666668</v>
      </c>
      <c r="Q20" s="7"/>
    </row>
    <row r="21" spans="1:17" x14ac:dyDescent="0.2">
      <c r="A21" s="18" t="s">
        <v>7</v>
      </c>
      <c r="B21" s="46">
        <f>MOD(B23-TIME(0,7,0),1)</f>
        <v>0.96944444444444444</v>
      </c>
      <c r="C21" s="46">
        <f>MOD(C23-TIME(0,6,0),1)</f>
        <v>0.98541666666666672</v>
      </c>
      <c r="D21" s="46">
        <f>MOD(D20+TIME(0,5,0),1)</f>
        <v>0.98263888888888873</v>
      </c>
      <c r="E21" s="46">
        <f>MOD(E20+TIME(0,5,0),1)</f>
        <v>0.9951388888888888</v>
      </c>
      <c r="F21" s="46">
        <f>MOD(F20+TIME(0,5,0),1)</f>
        <v>2.0833333333332149E-3</v>
      </c>
      <c r="G21" s="46">
        <f>MOD(G15+TIME(0,22,0),1)</f>
        <v>9.7222222222221877E-3</v>
      </c>
      <c r="H21" s="46">
        <f>MOD(H20+TIME(0,5,0),1)</f>
        <v>2.222222222222222E-2</v>
      </c>
      <c r="I21" s="46">
        <f>MOD(I15+TIME(0,22,0),1)</f>
        <v>3.125E-2</v>
      </c>
      <c r="J21" s="46">
        <f>MOD(J20+TIME(0,5,0),1)</f>
        <v>4.3750000000000004E-2</v>
      </c>
      <c r="K21" s="46">
        <f>MOD(K15+TIME(0,22,0),1)</f>
        <v>4.6527777777777779E-2</v>
      </c>
      <c r="L21" s="46">
        <f>MOD(L20+TIME(0,5,0),1)</f>
        <v>5.9027777777777776E-2</v>
      </c>
      <c r="M21" s="46">
        <f>MOD(M15+TIME(0,22,0),1)</f>
        <v>5.6250000000000001E-2</v>
      </c>
      <c r="N21" s="46">
        <f>MOD(N20+TIME(0,5,0),1)</f>
        <v>6.8750000000000006E-2</v>
      </c>
      <c r="O21" s="46">
        <f>MOD(O15+TIME(0,22,0),1)</f>
        <v>0.1076388888888889</v>
      </c>
      <c r="P21" s="46">
        <f>MOD(P20+TIME(0,5,0),1)</f>
        <v>0.12013888888888891</v>
      </c>
      <c r="Q21" s="7"/>
    </row>
    <row r="22" spans="1:17" s="7" customFormat="1" x14ac:dyDescent="0.2">
      <c r="A22" s="15" t="s">
        <v>11</v>
      </c>
      <c r="B22" s="44" t="s">
        <v>58</v>
      </c>
      <c r="C22" s="44" t="s">
        <v>38</v>
      </c>
      <c r="D22" s="44" t="s">
        <v>38</v>
      </c>
      <c r="E22" s="44" t="s">
        <v>59</v>
      </c>
      <c r="F22" s="44" t="s">
        <v>63</v>
      </c>
      <c r="G22" s="44" t="s">
        <v>63</v>
      </c>
      <c r="H22" s="44" t="s">
        <v>63</v>
      </c>
      <c r="I22" s="27" t="s">
        <v>12</v>
      </c>
      <c r="J22" s="27" t="s">
        <v>12</v>
      </c>
      <c r="K22" s="27" t="s">
        <v>12</v>
      </c>
      <c r="L22" s="27" t="s">
        <v>12</v>
      </c>
      <c r="M22" s="27" t="s">
        <v>12</v>
      </c>
      <c r="N22" s="27" t="s">
        <v>12</v>
      </c>
      <c r="O22" s="27" t="s">
        <v>12</v>
      </c>
      <c r="P22" s="27" t="s">
        <v>12</v>
      </c>
    </row>
    <row r="23" spans="1:17" s="7" customFormat="1" x14ac:dyDescent="0.2">
      <c r="A23" s="18" t="s">
        <v>26</v>
      </c>
      <c r="B23" s="25">
        <v>0.97430555555555554</v>
      </c>
      <c r="C23" s="25">
        <v>0.98958333333333337</v>
      </c>
      <c r="D23" s="25">
        <v>0.98958333333333337</v>
      </c>
      <c r="E23" s="25">
        <v>3.472222222222222E-3</v>
      </c>
      <c r="F23" s="25">
        <v>2.6388888888888889E-2</v>
      </c>
      <c r="G23" s="25">
        <v>2.6388888888888889E-2</v>
      </c>
      <c r="H23" s="25">
        <v>2.6388888888888889E-2</v>
      </c>
      <c r="I23" s="26" t="s">
        <v>14</v>
      </c>
      <c r="J23" s="26" t="s">
        <v>14</v>
      </c>
      <c r="K23" s="26" t="s">
        <v>14</v>
      </c>
      <c r="L23" s="26" t="s">
        <v>14</v>
      </c>
      <c r="M23" s="26" t="s">
        <v>14</v>
      </c>
      <c r="N23" s="26" t="s">
        <v>14</v>
      </c>
      <c r="O23" s="26" t="s">
        <v>14</v>
      </c>
      <c r="P23" s="26" t="s">
        <v>14</v>
      </c>
    </row>
    <row r="24" spans="1:17" s="7" customFormat="1" x14ac:dyDescent="0.2">
      <c r="A24" s="19" t="s">
        <v>27</v>
      </c>
      <c r="B24" s="51" t="s">
        <v>28</v>
      </c>
      <c r="C24" s="28" t="s">
        <v>29</v>
      </c>
      <c r="D24" s="28" t="s">
        <v>29</v>
      </c>
      <c r="E24" s="28" t="s">
        <v>28</v>
      </c>
      <c r="F24" s="28" t="s">
        <v>28</v>
      </c>
      <c r="G24" s="28" t="s">
        <v>28</v>
      </c>
      <c r="H24" s="28" t="s">
        <v>28</v>
      </c>
      <c r="I24" s="28"/>
      <c r="J24" s="28"/>
      <c r="K24" s="28"/>
      <c r="L24" s="28"/>
      <c r="M24" s="28"/>
      <c r="N24" s="28"/>
      <c r="O24" s="28"/>
      <c r="P24" s="28"/>
    </row>
    <row r="25" spans="1:17" s="7" customFormat="1" x14ac:dyDescent="0.2">
      <c r="A25" s="20"/>
      <c r="B25" s="52"/>
      <c r="C25" s="52"/>
      <c r="D25" s="52"/>
      <c r="E25" s="52"/>
      <c r="F25" s="44" t="s">
        <v>68</v>
      </c>
      <c r="G25" s="44" t="s">
        <v>68</v>
      </c>
      <c r="H25" s="44" t="s">
        <v>68</v>
      </c>
      <c r="I25" s="52"/>
      <c r="J25" s="52"/>
      <c r="K25" s="52"/>
      <c r="L25" s="52"/>
      <c r="M25" s="52"/>
      <c r="N25" s="52"/>
      <c r="O25" s="52"/>
      <c r="P25" s="39"/>
    </row>
    <row r="26" spans="1:17" s="7" customFormat="1" ht="15.6" customHeight="1" x14ac:dyDescent="0.25">
      <c r="A26" s="8" t="s">
        <v>3</v>
      </c>
      <c r="B26" s="53" t="s">
        <v>30</v>
      </c>
      <c r="C26" s="52"/>
      <c r="D26" s="52"/>
      <c r="E26" s="52"/>
      <c r="F26" s="25">
        <v>2.7777777777777776E-2</v>
      </c>
      <c r="G26" s="25">
        <v>2.7777777777777776E-2</v>
      </c>
      <c r="H26" s="25">
        <v>2.7777777777777776E-2</v>
      </c>
      <c r="I26" s="52"/>
      <c r="J26" s="52"/>
      <c r="K26" s="52"/>
      <c r="L26" s="52"/>
      <c r="M26" s="52"/>
      <c r="N26" s="52"/>
      <c r="O26" s="52"/>
      <c r="P26" s="39"/>
    </row>
    <row r="27" spans="1:17" s="7" customFormat="1" ht="15.6" customHeight="1" x14ac:dyDescent="0.25">
      <c r="A27" s="8" t="s">
        <v>3</v>
      </c>
      <c r="B27" s="53" t="s">
        <v>31</v>
      </c>
      <c r="C27" s="39"/>
      <c r="D27" s="39"/>
      <c r="E27" s="39"/>
      <c r="F27" s="28" t="s">
        <v>29</v>
      </c>
      <c r="G27" s="28" t="s">
        <v>29</v>
      </c>
      <c r="H27" s="28" t="s">
        <v>29</v>
      </c>
      <c r="I27" s="39"/>
      <c r="J27" s="39"/>
      <c r="K27" s="39"/>
      <c r="L27" s="39"/>
      <c r="M27" s="39"/>
      <c r="N27" s="39"/>
      <c r="O27" s="39"/>
      <c r="P27" s="39"/>
    </row>
    <row r="28" spans="1:17" s="7" customFormat="1" ht="15.75" x14ac:dyDescent="0.25">
      <c r="A28" s="14"/>
      <c r="B28" s="53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7" s="7" customFormat="1" ht="15" x14ac:dyDescent="0.2">
      <c r="A29" s="14"/>
      <c r="B29" s="10"/>
    </row>
    <row r="30" spans="1:17" s="7" customFormat="1" ht="15.6" customHeight="1" x14ac:dyDescent="0.25">
      <c r="A30" s="13" t="s">
        <v>6</v>
      </c>
      <c r="B30" s="9" t="s">
        <v>18</v>
      </c>
    </row>
    <row r="31" spans="1:17" s="7" customFormat="1" ht="30" customHeight="1" x14ac:dyDescent="0.25">
      <c r="A31" s="13"/>
      <c r="B31" s="38" t="s">
        <v>70</v>
      </c>
      <c r="C31" s="38" t="s">
        <v>70</v>
      </c>
      <c r="D31" s="38" t="s">
        <v>70</v>
      </c>
      <c r="E31" s="38" t="s">
        <v>70</v>
      </c>
      <c r="F31" s="38" t="s">
        <v>70</v>
      </c>
      <c r="G31" s="38" t="s">
        <v>70</v>
      </c>
      <c r="H31" s="38" t="s">
        <v>70</v>
      </c>
      <c r="I31" s="38" t="s">
        <v>70</v>
      </c>
      <c r="J31" s="38" t="s">
        <v>69</v>
      </c>
      <c r="K31" s="38" t="s">
        <v>69</v>
      </c>
      <c r="L31" s="38" t="s">
        <v>69</v>
      </c>
      <c r="M31" s="38" t="s">
        <v>69</v>
      </c>
      <c r="N31" s="38" t="s">
        <v>69</v>
      </c>
      <c r="O31" s="38" t="s">
        <v>69</v>
      </c>
    </row>
    <row r="32" spans="1:17" s="7" customFormat="1" x14ac:dyDescent="0.2">
      <c r="A32" s="15" t="s">
        <v>0</v>
      </c>
      <c r="B32" s="1" t="s">
        <v>9</v>
      </c>
      <c r="C32" s="1" t="s">
        <v>8</v>
      </c>
      <c r="D32" s="1" t="s">
        <v>9</v>
      </c>
      <c r="E32" s="1" t="s">
        <v>8</v>
      </c>
      <c r="F32" s="1" t="s">
        <v>9</v>
      </c>
      <c r="G32" s="1" t="s">
        <v>8</v>
      </c>
      <c r="H32" s="1" t="s">
        <v>9</v>
      </c>
      <c r="I32" s="1" t="s">
        <v>8</v>
      </c>
      <c r="J32" s="1" t="s">
        <v>9</v>
      </c>
      <c r="K32" s="1" t="s">
        <v>8</v>
      </c>
      <c r="L32" s="1" t="s">
        <v>9</v>
      </c>
      <c r="M32" s="1" t="s">
        <v>8</v>
      </c>
      <c r="N32" s="1" t="s">
        <v>9</v>
      </c>
      <c r="O32" s="1" t="s">
        <v>8</v>
      </c>
      <c r="P32" s="1"/>
    </row>
    <row r="33" spans="1:16" s="7" customFormat="1" x14ac:dyDescent="0.2">
      <c r="A33" s="16" t="s">
        <v>1</v>
      </c>
      <c r="B33" s="2" t="s">
        <v>10</v>
      </c>
      <c r="C33" s="2" t="s">
        <v>10</v>
      </c>
      <c r="D33" s="2" t="s">
        <v>10</v>
      </c>
      <c r="E33" s="2" t="s">
        <v>10</v>
      </c>
      <c r="F33" s="2" t="s">
        <v>10</v>
      </c>
      <c r="G33" s="2" t="s">
        <v>10</v>
      </c>
      <c r="H33" s="2" t="s">
        <v>10</v>
      </c>
      <c r="I33" s="2" t="s">
        <v>10</v>
      </c>
      <c r="J33" s="2" t="s">
        <v>10</v>
      </c>
      <c r="K33" s="2" t="s">
        <v>10</v>
      </c>
      <c r="L33" s="2" t="s">
        <v>10</v>
      </c>
      <c r="M33" s="2" t="s">
        <v>10</v>
      </c>
      <c r="N33" s="2" t="s">
        <v>10</v>
      </c>
      <c r="O33" s="2" t="s">
        <v>10</v>
      </c>
      <c r="P33" s="2"/>
    </row>
    <row r="34" spans="1:16" s="7" customFormat="1" x14ac:dyDescent="0.2">
      <c r="A34" s="17" t="s">
        <v>2</v>
      </c>
      <c r="B34" s="3">
        <v>1</v>
      </c>
      <c r="C34" s="3">
        <v>1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/>
    </row>
    <row r="35" spans="1:16" s="7" customFormat="1" x14ac:dyDescent="0.2">
      <c r="A35" s="15" t="s">
        <v>11</v>
      </c>
      <c r="B35" s="27" t="s">
        <v>60</v>
      </c>
      <c r="C35" s="27" t="s">
        <v>60</v>
      </c>
      <c r="D35" s="27" t="s">
        <v>32</v>
      </c>
      <c r="E35" s="27" t="s">
        <v>32</v>
      </c>
      <c r="F35" s="27" t="s">
        <v>33</v>
      </c>
      <c r="G35" s="27" t="s">
        <v>33</v>
      </c>
      <c r="H35" s="27" t="s">
        <v>34</v>
      </c>
      <c r="I35" s="27" t="s">
        <v>34</v>
      </c>
      <c r="J35" s="27" t="s">
        <v>35</v>
      </c>
      <c r="K35" s="27" t="s">
        <v>35</v>
      </c>
      <c r="L35" s="27" t="s">
        <v>36</v>
      </c>
      <c r="M35" s="27" t="s">
        <v>36</v>
      </c>
      <c r="N35" s="27" t="s">
        <v>43</v>
      </c>
      <c r="O35" s="27" t="s">
        <v>43</v>
      </c>
      <c r="P35" s="27"/>
    </row>
    <row r="36" spans="1:16" s="7" customFormat="1" x14ac:dyDescent="0.2">
      <c r="A36" s="19" t="s">
        <v>17</v>
      </c>
      <c r="B36" s="28">
        <v>0.95208333333333339</v>
      </c>
      <c r="C36" s="28">
        <v>0.95208333333333339</v>
      </c>
      <c r="D36" s="28">
        <v>0.96180555555555547</v>
      </c>
      <c r="E36" s="28">
        <v>0.96180555555555547</v>
      </c>
      <c r="F36" s="28">
        <v>0.97291666666666676</v>
      </c>
      <c r="G36" s="28">
        <v>0.97291666666666676</v>
      </c>
      <c r="H36" s="28">
        <v>0.99375000000000002</v>
      </c>
      <c r="I36" s="28">
        <v>0.99375000000000002</v>
      </c>
      <c r="J36" s="28">
        <v>2.7777777777777779E-3</v>
      </c>
      <c r="K36" s="28">
        <v>2.7777777777777779E-3</v>
      </c>
      <c r="L36" s="28">
        <v>1.4583333333333332E-2</v>
      </c>
      <c r="M36" s="28">
        <v>1.4583333333333332E-2</v>
      </c>
      <c r="N36" s="28">
        <v>3.5416666666666666E-2</v>
      </c>
      <c r="O36" s="28">
        <v>3.5416666666666666E-2</v>
      </c>
      <c r="P36" s="28"/>
    </row>
    <row r="37" spans="1:16" s="7" customFormat="1" x14ac:dyDescent="0.2">
      <c r="A37" s="18" t="s">
        <v>7</v>
      </c>
      <c r="B37" s="46">
        <f t="shared" ref="B37:D37" si="0">MOD(B36+TIME(0,5,0),1)</f>
        <v>0.9555555555555556</v>
      </c>
      <c r="C37" s="46">
        <f>MOD(C36+TIME(0,6,0),1)</f>
        <v>0.95625000000000004</v>
      </c>
      <c r="D37" s="46">
        <f t="shared" si="0"/>
        <v>0.96527777777777768</v>
      </c>
      <c r="E37" s="46">
        <f>MOD(E36+TIME(0,6,0),1)</f>
        <v>0.96597222222222212</v>
      </c>
      <c r="F37" s="46">
        <f t="shared" ref="F37" si="1">MOD(F36+TIME(0,5,0),1)</f>
        <v>0.97638888888888897</v>
      </c>
      <c r="G37" s="46">
        <f>MOD(G36+TIME(0,6,0),1)</f>
        <v>0.97708333333333341</v>
      </c>
      <c r="H37" s="46">
        <f t="shared" ref="H37" si="2">MOD(H36+TIME(0,5,0),1)</f>
        <v>0.99722222222222223</v>
      </c>
      <c r="I37" s="46">
        <f>MOD(I36+TIME(0,6,0),1)</f>
        <v>0.99791666666666667</v>
      </c>
      <c r="J37" s="46">
        <f t="shared" ref="J37" si="3">MOD(J36+TIME(0,5,0),1)</f>
        <v>6.2500000000000003E-3</v>
      </c>
      <c r="K37" s="46">
        <f>MOD(K36+TIME(0,6,0),1)</f>
        <v>6.9444444444444441E-3</v>
      </c>
      <c r="L37" s="46">
        <f>MOD(L36+TIME(0,5,0),1)</f>
        <v>1.8055555555555554E-2</v>
      </c>
      <c r="M37" s="46">
        <f>MOD(M36+TIME(0,6,0),1)</f>
        <v>1.8749999999999999E-2</v>
      </c>
      <c r="N37" s="46">
        <f t="shared" ref="N37" si="4">MOD(N36+TIME(0,5,0),1)</f>
        <v>3.888888888888889E-2</v>
      </c>
      <c r="O37" s="46">
        <f>MOD(O36+TIME(0,6,0),1)</f>
        <v>3.9583333333333331E-2</v>
      </c>
      <c r="P37" s="46"/>
    </row>
    <row r="38" spans="1:16" s="7" customFormat="1" ht="13.7" customHeight="1" x14ac:dyDescent="0.2">
      <c r="A38" s="16" t="s">
        <v>24</v>
      </c>
      <c r="B38" s="2" t="s">
        <v>19</v>
      </c>
      <c r="C38" s="4">
        <f>MOD(C37+TIME(0,4,0),1)</f>
        <v>0.95902777777777781</v>
      </c>
      <c r="D38" s="2" t="s">
        <v>19</v>
      </c>
      <c r="E38" s="4">
        <f>MOD(E37+TIME(0,4,0),1)</f>
        <v>0.96874999999999989</v>
      </c>
      <c r="F38" s="2" t="s">
        <v>19</v>
      </c>
      <c r="G38" s="4">
        <f>MOD(G37+TIME(0,4,0),1)</f>
        <v>0.97986111111111118</v>
      </c>
      <c r="H38" s="2" t="s">
        <v>19</v>
      </c>
      <c r="I38" s="4">
        <f>MOD(I37+TIME(0,4,0),1)</f>
        <v>6.94444444444553E-4</v>
      </c>
      <c r="J38" s="2" t="s">
        <v>19</v>
      </c>
      <c r="K38" s="4">
        <f>MOD(K37+TIME(0,4,0),1)</f>
        <v>9.7222222222222224E-3</v>
      </c>
      <c r="L38" s="2" t="s">
        <v>19</v>
      </c>
      <c r="M38" s="4">
        <f>MOD(M37+TIME(0,4,0),1)</f>
        <v>2.1527777777777778E-2</v>
      </c>
      <c r="N38" s="2" t="s">
        <v>19</v>
      </c>
      <c r="O38" s="4">
        <f>MOD(O37+TIME(0,4,0),1)</f>
        <v>4.2361111111111106E-2</v>
      </c>
      <c r="P38" s="2"/>
    </row>
    <row r="39" spans="1:16" s="7" customFormat="1" ht="13.7" customHeight="1" x14ac:dyDescent="0.2">
      <c r="A39" s="16" t="s">
        <v>23</v>
      </c>
      <c r="B39" s="2" t="s">
        <v>19</v>
      </c>
      <c r="C39" s="4">
        <f>MOD(C38+TIME(0,3,0),1)</f>
        <v>0.96111111111111114</v>
      </c>
      <c r="D39" s="2" t="s">
        <v>19</v>
      </c>
      <c r="E39" s="4">
        <f>MOD(E38+TIME(0,3,0),1)</f>
        <v>0.97083333333333321</v>
      </c>
      <c r="F39" s="2" t="s">
        <v>19</v>
      </c>
      <c r="G39" s="4">
        <f>MOD(G38+TIME(0,3,0),1)</f>
        <v>0.98194444444444451</v>
      </c>
      <c r="H39" s="2" t="s">
        <v>19</v>
      </c>
      <c r="I39" s="4">
        <f>MOD(I38+TIME(0,3,0),1)</f>
        <v>2.7777777777778863E-3</v>
      </c>
      <c r="J39" s="2" t="s">
        <v>19</v>
      </c>
      <c r="K39" s="4">
        <f>MOD(K38+TIME(0,3,0),1)</f>
        <v>1.1805555555555555E-2</v>
      </c>
      <c r="L39" s="2" t="s">
        <v>19</v>
      </c>
      <c r="M39" s="4">
        <f>MOD(M38+TIME(0,3,0),1)</f>
        <v>2.361111111111111E-2</v>
      </c>
      <c r="N39" s="2" t="s">
        <v>19</v>
      </c>
      <c r="O39" s="4">
        <f>MOD(O38+TIME(0,3,0),1)</f>
        <v>4.4444444444444439E-2</v>
      </c>
      <c r="P39" s="2"/>
    </row>
    <row r="40" spans="1:16" s="7" customFormat="1" ht="13.7" customHeight="1" x14ac:dyDescent="0.2">
      <c r="A40" s="16" t="s">
        <v>22</v>
      </c>
      <c r="B40" s="4" t="s">
        <v>19</v>
      </c>
      <c r="C40" s="4">
        <f>MOD(C39+TIME(0,5,0),1)</f>
        <v>0.96458333333333335</v>
      </c>
      <c r="D40" s="4" t="s">
        <v>19</v>
      </c>
      <c r="E40" s="4">
        <f>MOD(E39+TIME(0,5,0),1)</f>
        <v>0.97430555555555542</v>
      </c>
      <c r="F40" s="4" t="s">
        <v>19</v>
      </c>
      <c r="G40" s="4">
        <f>MOD(G39+TIME(0,5,0),1)</f>
        <v>0.98541666666666672</v>
      </c>
      <c r="H40" s="4" t="s">
        <v>19</v>
      </c>
      <c r="I40" s="4">
        <f>MOD(I39+TIME(0,5,0),1)</f>
        <v>6.2500000000001079E-3</v>
      </c>
      <c r="J40" s="4" t="s">
        <v>19</v>
      </c>
      <c r="K40" s="4">
        <f>MOD(K39+TIME(0,5,0),1)</f>
        <v>1.5277777777777777E-2</v>
      </c>
      <c r="L40" s="4" t="s">
        <v>19</v>
      </c>
      <c r="M40" s="4">
        <f>MOD(M39+TIME(0,5,0),1)</f>
        <v>2.7083333333333334E-2</v>
      </c>
      <c r="N40" s="4" t="s">
        <v>19</v>
      </c>
      <c r="O40" s="4">
        <f>MOD(O39+TIME(0,5,0),1)</f>
        <v>4.7916666666666663E-2</v>
      </c>
      <c r="P40" s="4"/>
    </row>
    <row r="41" spans="1:16" s="7" customFormat="1" x14ac:dyDescent="0.2">
      <c r="A41" s="16" t="s">
        <v>21</v>
      </c>
      <c r="B41" s="2" t="s">
        <v>19</v>
      </c>
      <c r="C41" s="4">
        <f>MOD(C40+TIME(0,20,0),1)</f>
        <v>0.97847222222222219</v>
      </c>
      <c r="D41" s="2" t="s">
        <v>19</v>
      </c>
      <c r="E41" s="4">
        <f>MOD(E40+TIME(0,20,0),1)</f>
        <v>0.98819444444444426</v>
      </c>
      <c r="F41" s="2" t="s">
        <v>19</v>
      </c>
      <c r="G41" s="4">
        <f>MOD(G40+TIME(0,20,0),1)</f>
        <v>0.99930555555555556</v>
      </c>
      <c r="H41" s="2" t="s">
        <v>19</v>
      </c>
      <c r="I41" s="4">
        <f>MOD(I40+TIME(0,20,0),1)</f>
        <v>2.0138888888888998E-2</v>
      </c>
      <c r="J41" s="2" t="s">
        <v>19</v>
      </c>
      <c r="K41" s="4">
        <f>MOD(K40+TIME(0,20,0),1)</f>
        <v>2.9166666666666667E-2</v>
      </c>
      <c r="L41" s="2" t="s">
        <v>19</v>
      </c>
      <c r="M41" s="4">
        <f>MOD(M40+TIME(0,20,0),1)</f>
        <v>4.0972222222222222E-2</v>
      </c>
      <c r="N41" s="2" t="s">
        <v>19</v>
      </c>
      <c r="O41" s="4">
        <f>MOD(O40+TIME(0,20,0),1)</f>
        <v>6.1805555555555551E-2</v>
      </c>
      <c r="P41" s="2"/>
    </row>
    <row r="42" spans="1:16" s="7" customFormat="1" x14ac:dyDescent="0.2">
      <c r="A42" s="16" t="s">
        <v>20</v>
      </c>
      <c r="B42" s="2" t="s">
        <v>19</v>
      </c>
      <c r="C42" s="4">
        <f>MOD(C41+TIME(0,3,0),1)</f>
        <v>0.98055555555555551</v>
      </c>
      <c r="D42" s="2" t="s">
        <v>19</v>
      </c>
      <c r="E42" s="4">
        <f>MOD(E41+TIME(0,3,0),1)</f>
        <v>0.99027777777777759</v>
      </c>
      <c r="F42" s="2" t="s">
        <v>19</v>
      </c>
      <c r="G42" s="4">
        <f>MOD(G41+TIME(0,3,0),1)</f>
        <v>1.388888888888884E-3</v>
      </c>
      <c r="H42" s="2" t="s">
        <v>19</v>
      </c>
      <c r="I42" s="4">
        <f>MOD(I41+TIME(0,3,0),1)</f>
        <v>2.2222222222222331E-2</v>
      </c>
      <c r="J42" s="2" t="s">
        <v>19</v>
      </c>
      <c r="K42" s="4">
        <f>MOD(K41+TIME(0,3,0),1)</f>
        <v>3.125E-2</v>
      </c>
      <c r="L42" s="2" t="s">
        <v>19</v>
      </c>
      <c r="M42" s="4">
        <f>MOD(M41+TIME(0,3,0),1)</f>
        <v>4.3055555555555555E-2</v>
      </c>
      <c r="N42" s="2" t="s">
        <v>19</v>
      </c>
      <c r="O42" s="4">
        <f>MOD(O41+TIME(0,3,0),1)</f>
        <v>6.3888888888888884E-2</v>
      </c>
      <c r="P42" s="2"/>
    </row>
    <row r="43" spans="1:16" s="7" customFormat="1" x14ac:dyDescent="0.2">
      <c r="A43" s="18" t="s">
        <v>18</v>
      </c>
      <c r="B43" s="4">
        <f>MOD(B37+TIME(0,22,0),1)</f>
        <v>0.97083333333333333</v>
      </c>
      <c r="C43" s="4">
        <f>MOD(C42+TIME(0,5,0),1)</f>
        <v>0.98402777777777772</v>
      </c>
      <c r="D43" s="4">
        <f>MOD(D37+TIME(0,22,0),1)</f>
        <v>0.9805555555555554</v>
      </c>
      <c r="E43" s="4">
        <f>MOD(E42+TIME(0,5,0),1)</f>
        <v>0.9937499999999998</v>
      </c>
      <c r="F43" s="4">
        <f>MOD(F37+TIME(0,22,0),1)</f>
        <v>0.9916666666666667</v>
      </c>
      <c r="G43" s="4">
        <f>MOD(G42+TIME(0,5,0),1)</f>
        <v>4.861111111111106E-3</v>
      </c>
      <c r="H43" s="4">
        <f>MOD(H37+TIME(0,22,0),1)</f>
        <v>1.2499999999999956E-2</v>
      </c>
      <c r="I43" s="4">
        <f>MOD(I42+TIME(0,5,0),1)</f>
        <v>2.5694444444444554E-2</v>
      </c>
      <c r="J43" s="4">
        <f>MOD(J37+TIME(0,22,0),1)</f>
        <v>2.1527777777777778E-2</v>
      </c>
      <c r="K43" s="4">
        <f>MOD(K42+TIME(0,5,0),1)</f>
        <v>3.4722222222222224E-2</v>
      </c>
      <c r="L43" s="4">
        <f>MOD(L37+TIME(0,22,0),1)</f>
        <v>3.3333333333333333E-2</v>
      </c>
      <c r="M43" s="4">
        <f>MOD(M42+TIME(0,5,0),1)</f>
        <v>4.6527777777777779E-2</v>
      </c>
      <c r="N43" s="4">
        <f>MOD(N37+TIME(0,22,0),1)</f>
        <v>5.4166666666666669E-2</v>
      </c>
      <c r="O43" s="4">
        <f>MOD(O42+TIME(0,5,0),1)</f>
        <v>6.7361111111111108E-2</v>
      </c>
      <c r="P43" s="4"/>
    </row>
    <row r="44" spans="1:16" s="7" customFormat="1" x14ac:dyDescent="0.2">
      <c r="A44" s="15" t="s">
        <v>11</v>
      </c>
      <c r="B44" s="44" t="s">
        <v>61</v>
      </c>
      <c r="C44" s="44" t="s">
        <v>44</v>
      </c>
      <c r="D44" s="44" t="s">
        <v>44</v>
      </c>
      <c r="E44" s="44" t="s">
        <v>45</v>
      </c>
      <c r="F44" s="44" t="s">
        <v>45</v>
      </c>
      <c r="G44" s="44" t="s">
        <v>41</v>
      </c>
      <c r="H44" s="27" t="s">
        <v>46</v>
      </c>
      <c r="I44" s="27" t="s">
        <v>47</v>
      </c>
      <c r="J44" s="27" t="s">
        <v>47</v>
      </c>
      <c r="K44" s="27" t="s">
        <v>42</v>
      </c>
      <c r="L44" s="27" t="s">
        <v>42</v>
      </c>
      <c r="M44" s="27" t="s">
        <v>48</v>
      </c>
      <c r="N44" s="27" t="s">
        <v>49</v>
      </c>
      <c r="O44" s="27" t="s">
        <v>39</v>
      </c>
      <c r="P44" s="27"/>
    </row>
    <row r="45" spans="1:16" s="7" customFormat="1" x14ac:dyDescent="0.2">
      <c r="A45" s="18" t="s">
        <v>26</v>
      </c>
      <c r="B45" s="25">
        <v>0.97361111111111109</v>
      </c>
      <c r="C45" s="25">
        <v>0.9868055555555556</v>
      </c>
      <c r="D45" s="25">
        <v>0.9868055555555556</v>
      </c>
      <c r="E45" s="25">
        <v>2.0833333333333333E-3</v>
      </c>
      <c r="F45" s="25">
        <v>2.0833333333333333E-3</v>
      </c>
      <c r="G45" s="25">
        <v>9.0277777777777787E-3</v>
      </c>
      <c r="H45" s="25">
        <v>1.8749999999999999E-2</v>
      </c>
      <c r="I45" s="25">
        <v>3.1944444444444449E-2</v>
      </c>
      <c r="J45" s="25">
        <v>3.1944444444444449E-2</v>
      </c>
      <c r="K45" s="25">
        <v>4.1666666666666664E-2</v>
      </c>
      <c r="L45" s="25">
        <v>4.1666666666666664E-2</v>
      </c>
      <c r="M45" s="25">
        <v>4.9999999999999996E-2</v>
      </c>
      <c r="N45" s="25">
        <v>5.9722222222222225E-2</v>
      </c>
      <c r="O45" s="25">
        <v>7.7083333333333337E-2</v>
      </c>
      <c r="P45" s="25"/>
    </row>
    <row r="46" spans="1:16" s="7" customFormat="1" x14ac:dyDescent="0.2">
      <c r="A46" s="21" t="s">
        <v>27</v>
      </c>
      <c r="B46" s="45" t="s">
        <v>65</v>
      </c>
      <c r="C46" s="45" t="s">
        <v>16</v>
      </c>
      <c r="D46" s="45" t="s">
        <v>16</v>
      </c>
      <c r="E46" s="45" t="s">
        <v>65</v>
      </c>
      <c r="F46" s="45" t="s">
        <v>65</v>
      </c>
      <c r="G46" s="45" t="s">
        <v>16</v>
      </c>
      <c r="H46" s="45" t="s">
        <v>65</v>
      </c>
      <c r="I46" s="45" t="s">
        <v>16</v>
      </c>
      <c r="J46" s="45" t="s">
        <v>16</v>
      </c>
      <c r="K46" s="32" t="s">
        <v>65</v>
      </c>
      <c r="L46" s="32" t="s">
        <v>65</v>
      </c>
      <c r="M46" s="32" t="s">
        <v>16</v>
      </c>
      <c r="N46" s="32" t="s">
        <v>65</v>
      </c>
      <c r="O46" s="32" t="s">
        <v>66</v>
      </c>
      <c r="P46" s="32"/>
    </row>
    <row r="47" spans="1:16" s="7" customFormat="1" x14ac:dyDescent="0.2">
      <c r="A47" s="23"/>
      <c r="B47" s="35"/>
      <c r="C47" s="37"/>
      <c r="D47" s="37"/>
      <c r="E47" s="37"/>
      <c r="F47" s="35"/>
      <c r="G47" s="37"/>
      <c r="H47" s="37"/>
      <c r="I47" s="35"/>
      <c r="J47" s="35"/>
      <c r="K47" s="37"/>
      <c r="L47" s="35"/>
      <c r="M47" s="35"/>
      <c r="N47" s="37"/>
      <c r="O47" s="27" t="s">
        <v>51</v>
      </c>
      <c r="P47" s="24"/>
    </row>
    <row r="48" spans="1:16" s="7" customFormat="1" x14ac:dyDescent="0.2">
      <c r="A48" s="23"/>
      <c r="B48" s="35"/>
      <c r="C48" s="37"/>
      <c r="D48" s="37"/>
      <c r="E48" s="37"/>
      <c r="F48" s="35"/>
      <c r="G48" s="37"/>
      <c r="H48" s="37"/>
      <c r="I48" s="35"/>
      <c r="J48" s="35"/>
      <c r="K48" s="37"/>
      <c r="L48" s="35"/>
      <c r="M48" s="35"/>
      <c r="N48" s="37"/>
      <c r="O48" s="25">
        <v>7.9166666666666663E-2</v>
      </c>
      <c r="P48" s="24"/>
    </row>
    <row r="49" spans="1:15" s="7" customFormat="1" x14ac:dyDescent="0.2">
      <c r="A49" s="12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2" t="s">
        <v>16</v>
      </c>
    </row>
    <row r="50" spans="1:15" s="7" customFormat="1" ht="30" customHeight="1" x14ac:dyDescent="0.2">
      <c r="A50" s="12"/>
      <c r="B50" s="38" t="s">
        <v>69</v>
      </c>
      <c r="C50" s="38" t="s">
        <v>69</v>
      </c>
      <c r="D50" s="38" t="s">
        <v>69</v>
      </c>
      <c r="N50" s="39"/>
      <c r="O50" s="36"/>
    </row>
    <row r="51" spans="1:15" s="7" customFormat="1" x14ac:dyDescent="0.2">
      <c r="A51" s="15" t="s">
        <v>0</v>
      </c>
      <c r="B51" s="1" t="s">
        <v>8</v>
      </c>
      <c r="C51" s="1" t="s">
        <v>9</v>
      </c>
      <c r="D51" s="1" t="s">
        <v>8</v>
      </c>
      <c r="E51" s="1"/>
      <c r="F51" s="1"/>
      <c r="G51" s="1"/>
      <c r="H51" s="1"/>
    </row>
    <row r="52" spans="1:15" s="7" customFormat="1" x14ac:dyDescent="0.2">
      <c r="A52" s="16" t="s">
        <v>1</v>
      </c>
      <c r="B52" s="2" t="s">
        <v>10</v>
      </c>
      <c r="C52" s="2" t="s">
        <v>10</v>
      </c>
      <c r="D52" s="2" t="s">
        <v>10</v>
      </c>
      <c r="E52" s="2"/>
      <c r="F52" s="2"/>
      <c r="G52" s="2"/>
      <c r="H52" s="2"/>
    </row>
    <row r="53" spans="1:15" s="7" customFormat="1" x14ac:dyDescent="0.2">
      <c r="A53" s="17" t="s">
        <v>2</v>
      </c>
      <c r="B53" s="3">
        <v>1</v>
      </c>
      <c r="C53" s="3">
        <v>1</v>
      </c>
      <c r="D53" s="3">
        <v>1</v>
      </c>
      <c r="E53" s="3"/>
      <c r="F53" s="3"/>
      <c r="G53" s="3"/>
      <c r="H53" s="3"/>
    </row>
    <row r="54" spans="1:15" s="7" customFormat="1" x14ac:dyDescent="0.2">
      <c r="A54" s="15" t="s">
        <v>11</v>
      </c>
      <c r="B54" s="30"/>
      <c r="C54" s="27" t="s">
        <v>40</v>
      </c>
      <c r="D54" s="27" t="s">
        <v>40</v>
      </c>
      <c r="E54" s="27"/>
      <c r="F54" s="30"/>
      <c r="G54" s="27"/>
      <c r="H54" s="27"/>
    </row>
    <row r="55" spans="1:15" s="7" customFormat="1" x14ac:dyDescent="0.2">
      <c r="A55" s="19" t="s">
        <v>17</v>
      </c>
      <c r="B55" s="31"/>
      <c r="C55" s="28">
        <v>5.8333333333333327E-2</v>
      </c>
      <c r="D55" s="28">
        <v>5.8333333333333327E-2</v>
      </c>
      <c r="E55" s="28"/>
      <c r="F55" s="31"/>
      <c r="G55" s="28"/>
      <c r="H55" s="28"/>
    </row>
    <row r="56" spans="1:15" s="7" customFormat="1" x14ac:dyDescent="0.2">
      <c r="A56" s="18" t="s">
        <v>7</v>
      </c>
      <c r="B56" s="4">
        <v>5.6250000000000001E-2</v>
      </c>
      <c r="C56" s="4">
        <f t="shared" ref="C56" si="5">MOD(C55+TIME(0,5,0),1)</f>
        <v>6.1805555555555551E-2</v>
      </c>
      <c r="D56" s="4">
        <f>MOD(D55+TIME(0,6,0),1)</f>
        <v>6.2499999999999993E-2</v>
      </c>
      <c r="E56" s="4"/>
      <c r="F56" s="4"/>
      <c r="G56" s="4"/>
      <c r="H56" s="4"/>
    </row>
    <row r="57" spans="1:15" s="7" customFormat="1" x14ac:dyDescent="0.2">
      <c r="A57" s="16" t="s">
        <v>24</v>
      </c>
      <c r="B57" s="4">
        <f>MOD(B56+TIME(0,4,0),1)</f>
        <v>5.9027777777777776E-2</v>
      </c>
      <c r="C57" s="2" t="s">
        <v>19</v>
      </c>
      <c r="D57" s="4">
        <f>MOD(D56+TIME(0,4,0),1)</f>
        <v>6.5277777777777768E-2</v>
      </c>
      <c r="E57" s="4"/>
      <c r="F57" s="4"/>
      <c r="G57" s="2"/>
      <c r="H57" s="4"/>
    </row>
    <row r="58" spans="1:15" s="7" customFormat="1" x14ac:dyDescent="0.2">
      <c r="A58" s="16" t="s">
        <v>23</v>
      </c>
      <c r="B58" s="4">
        <f>MOD(B57+TIME(0,3,0),1)</f>
        <v>6.1111111111111109E-2</v>
      </c>
      <c r="C58" s="2" t="s">
        <v>19</v>
      </c>
      <c r="D58" s="4">
        <f>MOD(D57+TIME(0,3,0),1)</f>
        <v>6.7361111111111108E-2</v>
      </c>
      <c r="E58" s="4"/>
      <c r="F58" s="4"/>
      <c r="G58" s="2"/>
      <c r="H58" s="4"/>
    </row>
    <row r="59" spans="1:15" s="7" customFormat="1" x14ac:dyDescent="0.2">
      <c r="A59" s="16" t="s">
        <v>22</v>
      </c>
      <c r="B59" s="4">
        <f>MOD(B58+TIME(0,5,0),1)</f>
        <v>6.4583333333333326E-2</v>
      </c>
      <c r="C59" s="4" t="s">
        <v>19</v>
      </c>
      <c r="D59" s="4">
        <f>MOD(D58+TIME(0,5,0),1)</f>
        <v>7.0833333333333331E-2</v>
      </c>
      <c r="E59" s="4"/>
      <c r="F59" s="4"/>
      <c r="G59" s="4"/>
      <c r="H59" s="4"/>
    </row>
    <row r="60" spans="1:15" s="7" customFormat="1" x14ac:dyDescent="0.2">
      <c r="A60" s="16" t="s">
        <v>21</v>
      </c>
      <c r="B60" s="4">
        <f>MOD(B59+TIME(0,20,0),1)</f>
        <v>7.8472222222222221E-2</v>
      </c>
      <c r="C60" s="2" t="s">
        <v>19</v>
      </c>
      <c r="D60" s="4">
        <f>MOD(D59+TIME(0,20,0),1)</f>
        <v>8.4722222222222227E-2</v>
      </c>
      <c r="E60" s="4"/>
      <c r="F60" s="4"/>
      <c r="G60" s="2"/>
      <c r="H60" s="4"/>
    </row>
    <row r="61" spans="1:15" s="7" customFormat="1" x14ac:dyDescent="0.2">
      <c r="A61" s="16" t="s">
        <v>20</v>
      </c>
      <c r="B61" s="4">
        <f>MOD(B60+TIME(0,3,0),1)</f>
        <v>8.0555555555555561E-2</v>
      </c>
      <c r="C61" s="2" t="s">
        <v>19</v>
      </c>
      <c r="D61" s="4">
        <f>MOD(D60+TIME(0,3,0),1)</f>
        <v>8.6805555555555566E-2</v>
      </c>
      <c r="E61" s="4"/>
      <c r="F61" s="4"/>
      <c r="G61" s="2"/>
      <c r="H61" s="4"/>
    </row>
    <row r="62" spans="1:15" s="7" customFormat="1" x14ac:dyDescent="0.2">
      <c r="A62" s="18" t="s">
        <v>18</v>
      </c>
      <c r="B62" s="4">
        <f>MOD(B61+TIME(0,5,0),1)</f>
        <v>8.4027777777777785E-2</v>
      </c>
      <c r="C62" s="4">
        <f>MOD(C56+TIME(0,22,0),1)</f>
        <v>7.7083333333333323E-2</v>
      </c>
      <c r="D62" s="4">
        <f>MOD(D61+TIME(0,5,0),1)</f>
        <v>9.027777777777779E-2</v>
      </c>
      <c r="E62" s="4"/>
      <c r="F62" s="4"/>
      <c r="G62" s="4"/>
      <c r="H62" s="4"/>
    </row>
    <row r="63" spans="1:15" s="7" customFormat="1" x14ac:dyDescent="0.2">
      <c r="A63" s="15" t="s">
        <v>11</v>
      </c>
      <c r="B63" s="27"/>
      <c r="C63" s="27" t="s">
        <v>51</v>
      </c>
      <c r="D63" s="27"/>
      <c r="E63" s="27"/>
      <c r="F63" s="27"/>
      <c r="G63" s="27"/>
      <c r="H63" s="27"/>
    </row>
    <row r="64" spans="1:15" s="7" customFormat="1" x14ac:dyDescent="0.2">
      <c r="A64" s="33" t="s">
        <v>26</v>
      </c>
      <c r="B64" s="35"/>
      <c r="C64" s="35" t="s">
        <v>67</v>
      </c>
      <c r="D64" s="35"/>
      <c r="E64" s="34"/>
      <c r="F64" s="25"/>
      <c r="G64" s="25"/>
      <c r="H64" s="25"/>
    </row>
    <row r="65" spans="1:8" s="7" customFormat="1" x14ac:dyDescent="0.2">
      <c r="A65" s="19" t="s">
        <v>27</v>
      </c>
      <c r="B65" s="32"/>
      <c r="C65" s="32" t="s">
        <v>16</v>
      </c>
      <c r="D65" s="32"/>
      <c r="E65" s="26"/>
      <c r="F65" s="26"/>
      <c r="G65" s="26"/>
      <c r="H65" s="26"/>
    </row>
    <row r="66" spans="1:8" s="7" customFormat="1" x14ac:dyDescent="0.2">
      <c r="A66" s="15" t="s">
        <v>11</v>
      </c>
      <c r="B66" s="27" t="s">
        <v>50</v>
      </c>
      <c r="C66" s="27" t="s">
        <v>50</v>
      </c>
      <c r="D66" s="27" t="s">
        <v>50</v>
      </c>
      <c r="E66" s="36"/>
      <c r="F66" s="36"/>
      <c r="G66" s="36"/>
      <c r="H66" s="36"/>
    </row>
    <row r="67" spans="1:8" s="7" customFormat="1" x14ac:dyDescent="0.2">
      <c r="A67" s="33" t="s">
        <v>26</v>
      </c>
      <c r="B67" s="35">
        <v>9.3055555555555558E-2</v>
      </c>
      <c r="C67" s="35">
        <v>9.3055555555555558E-2</v>
      </c>
      <c r="D67" s="35">
        <v>9.3055555555555558E-2</v>
      </c>
      <c r="E67" s="36"/>
      <c r="F67" s="36"/>
      <c r="G67" s="36"/>
      <c r="H67" s="36"/>
    </row>
    <row r="68" spans="1:8" s="7" customFormat="1" x14ac:dyDescent="0.2">
      <c r="A68" s="19" t="s">
        <v>27</v>
      </c>
      <c r="B68" s="32" t="s">
        <v>66</v>
      </c>
      <c r="C68" s="32" t="s">
        <v>66</v>
      </c>
      <c r="D68" s="32" t="s">
        <v>66</v>
      </c>
      <c r="E68" s="36"/>
      <c r="F68" s="36"/>
      <c r="G68" s="36"/>
      <c r="H68" s="36"/>
    </row>
    <row r="69" spans="1:8" s="7" customFormat="1" x14ac:dyDescent="0.2">
      <c r="A69" s="12"/>
    </row>
  </sheetData>
  <mergeCells count="2">
    <mergeCell ref="A1:P1"/>
    <mergeCell ref="A2:Q2"/>
  </mergeCells>
  <phoneticPr fontId="1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59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1" manualBreakCount="1">
    <brk id="69" max="15" man="1"/>
  </rowBreaks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 REPLACEMENT TIMETABLE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Nick Trajkovski</cp:lastModifiedBy>
  <cp:lastPrinted>2020-01-17T04:15:17Z</cp:lastPrinted>
  <dcterms:created xsi:type="dcterms:W3CDTF">2002-03-04T02:55:16Z</dcterms:created>
  <dcterms:modified xsi:type="dcterms:W3CDTF">2021-10-06T03:25:29Z</dcterms:modified>
</cp:coreProperties>
</file>