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SI\Trackwork Transport\2. Bussing Weekdays\2021\9PWD_060421\"/>
    </mc:Choice>
  </mc:AlternateContent>
  <bookViews>
    <workbookView xWindow="456" yWindow="360" windowWidth="13992" windowHeight="9420"/>
  </bookViews>
  <sheets>
    <sheet name="TRAIN REPLACEMENT TIMETABLE" sheetId="3" r:id="rId1"/>
  </sheets>
  <definedNames>
    <definedName name="_xlnm.Print_Area" localSheetId="0">'TRAIN REPLACEMENT TIMETABLE'!$A$1:$T$142</definedName>
    <definedName name="_xlnm.Print_Titles" localSheetId="0">'TRAIN REPLACEMENT TIMETABLE'!$1:$2</definedName>
  </definedNames>
  <calcPr calcId="152511" calcOnSave="0" concurrentCalc="0"/>
</workbook>
</file>

<file path=xl/calcChain.xml><?xml version="1.0" encoding="utf-8"?>
<calcChain xmlns="http://schemas.openxmlformats.org/spreadsheetml/2006/main">
  <c r="K135" i="3" l="1"/>
  <c r="L135" i="3"/>
  <c r="M135" i="3"/>
  <c r="N135" i="3"/>
  <c r="O135" i="3"/>
  <c r="K136" i="3"/>
  <c r="L136" i="3"/>
  <c r="M136" i="3"/>
  <c r="N136" i="3"/>
  <c r="O136" i="3"/>
  <c r="K137" i="3"/>
  <c r="L137" i="3"/>
  <c r="M137" i="3"/>
  <c r="N137" i="3"/>
  <c r="O137" i="3"/>
  <c r="K138" i="3"/>
  <c r="L138" i="3"/>
  <c r="M138" i="3"/>
  <c r="N138" i="3"/>
  <c r="O138" i="3"/>
  <c r="K139" i="3"/>
  <c r="L139" i="3"/>
  <c r="M139" i="3"/>
  <c r="N139" i="3"/>
  <c r="O139" i="3"/>
  <c r="K140" i="3"/>
  <c r="L140" i="3"/>
  <c r="M140" i="3"/>
  <c r="N140" i="3"/>
  <c r="O140" i="3"/>
  <c r="D135" i="3"/>
  <c r="E135" i="3"/>
  <c r="F135" i="3"/>
  <c r="G135" i="3"/>
  <c r="H135" i="3"/>
  <c r="I135" i="3"/>
  <c r="J135" i="3"/>
  <c r="C135" i="3"/>
  <c r="D20" i="3"/>
  <c r="D21" i="3"/>
  <c r="C19" i="3"/>
  <c r="C20" i="3"/>
  <c r="C21" i="3"/>
  <c r="B19" i="3"/>
  <c r="B20" i="3"/>
  <c r="B21" i="3"/>
  <c r="J136" i="3"/>
  <c r="J137" i="3"/>
  <c r="J138" i="3"/>
  <c r="J139" i="3"/>
  <c r="J140" i="3"/>
  <c r="I136" i="3"/>
  <c r="I137" i="3"/>
  <c r="I138" i="3"/>
  <c r="I139" i="3"/>
  <c r="I140" i="3"/>
  <c r="H136" i="3"/>
  <c r="H137" i="3"/>
  <c r="H138" i="3"/>
  <c r="H139" i="3"/>
  <c r="H140" i="3"/>
  <c r="G136" i="3"/>
  <c r="G137" i="3"/>
  <c r="G138" i="3"/>
  <c r="G139" i="3"/>
  <c r="G140" i="3"/>
  <c r="F136" i="3"/>
  <c r="F137" i="3"/>
  <c r="F138" i="3"/>
  <c r="F139" i="3"/>
  <c r="F140" i="3"/>
  <c r="E136" i="3"/>
  <c r="E137" i="3"/>
  <c r="E138" i="3"/>
  <c r="E139" i="3"/>
  <c r="E140" i="3"/>
  <c r="D136" i="3"/>
  <c r="D137" i="3"/>
  <c r="D138" i="3"/>
  <c r="D139" i="3"/>
  <c r="D140" i="3"/>
  <c r="C136" i="3"/>
  <c r="C137" i="3"/>
  <c r="C138" i="3"/>
  <c r="C139" i="3"/>
  <c r="C140" i="3"/>
  <c r="B137" i="3"/>
  <c r="B138" i="3"/>
  <c r="B139" i="3"/>
  <c r="B140" i="3"/>
  <c r="M121" i="3"/>
  <c r="L121" i="3"/>
  <c r="K121" i="3"/>
  <c r="J121" i="3"/>
  <c r="I121" i="3"/>
  <c r="H121" i="3"/>
  <c r="G121" i="3"/>
  <c r="F121" i="3"/>
  <c r="E121" i="3"/>
  <c r="D121" i="3"/>
  <c r="C121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M104" i="3"/>
  <c r="L104" i="3"/>
  <c r="K104" i="3"/>
  <c r="J104" i="3"/>
  <c r="I104" i="3"/>
  <c r="H104" i="3"/>
  <c r="G104" i="3"/>
  <c r="E104" i="3"/>
  <c r="D104" i="3"/>
  <c r="C104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M101" i="3"/>
  <c r="L101" i="3"/>
  <c r="K101" i="3"/>
  <c r="J101" i="3"/>
  <c r="I101" i="3"/>
  <c r="H101" i="3"/>
  <c r="G101" i="3"/>
  <c r="F101" i="3"/>
  <c r="E101" i="3"/>
  <c r="D101" i="3"/>
  <c r="C101" i="3"/>
  <c r="B101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M99" i="3"/>
  <c r="L99" i="3"/>
  <c r="K99" i="3"/>
  <c r="J99" i="3"/>
  <c r="I99" i="3"/>
  <c r="H99" i="3"/>
  <c r="G99" i="3"/>
  <c r="F99" i="3"/>
  <c r="E99" i="3"/>
  <c r="D99" i="3"/>
  <c r="C99" i="3"/>
  <c r="B99" i="3"/>
  <c r="M98" i="3"/>
  <c r="L98" i="3"/>
  <c r="K98" i="3"/>
  <c r="J98" i="3"/>
  <c r="I98" i="3"/>
  <c r="H98" i="3"/>
  <c r="G98" i="3"/>
  <c r="F98" i="3"/>
  <c r="E98" i="3"/>
  <c r="D98" i="3"/>
  <c r="C98" i="3"/>
  <c r="B98" i="3"/>
  <c r="M97" i="3"/>
  <c r="L97" i="3"/>
  <c r="K97" i="3"/>
  <c r="J97" i="3"/>
  <c r="I97" i="3"/>
  <c r="H97" i="3"/>
  <c r="G97" i="3"/>
  <c r="F97" i="3"/>
  <c r="E97" i="3"/>
  <c r="D97" i="3"/>
  <c r="C97" i="3"/>
  <c r="B97" i="3"/>
  <c r="O58" i="3"/>
  <c r="O59" i="3"/>
  <c r="O60" i="3"/>
  <c r="L58" i="3"/>
  <c r="M58" i="3"/>
  <c r="N58" i="3"/>
  <c r="N59" i="3"/>
  <c r="N60" i="3"/>
  <c r="M59" i="3"/>
  <c r="M60" i="3"/>
  <c r="L59" i="3"/>
  <c r="L60" i="3"/>
  <c r="J58" i="3"/>
  <c r="K58" i="3"/>
  <c r="K59" i="3"/>
  <c r="K60" i="3"/>
  <c r="J59" i="3"/>
  <c r="J60" i="3"/>
  <c r="H58" i="3"/>
  <c r="I58" i="3"/>
  <c r="I59" i="3"/>
  <c r="I60" i="3"/>
  <c r="H59" i="3"/>
  <c r="H60" i="3"/>
  <c r="F58" i="3"/>
  <c r="G58" i="3"/>
  <c r="G59" i="3"/>
  <c r="G60" i="3"/>
  <c r="F59" i="3"/>
  <c r="F60" i="3"/>
  <c r="D58" i="3"/>
  <c r="E58" i="3"/>
  <c r="E59" i="3"/>
  <c r="E60" i="3"/>
  <c r="D59" i="3"/>
  <c r="D60" i="3"/>
  <c r="C58" i="3"/>
  <c r="C59" i="3"/>
  <c r="C60" i="3"/>
  <c r="B59" i="3"/>
  <c r="B60" i="3"/>
  <c r="N36" i="3"/>
  <c r="N37" i="3"/>
  <c r="N38" i="3"/>
  <c r="N39" i="3"/>
  <c r="N40" i="3"/>
  <c r="N41" i="3"/>
  <c r="N42" i="3"/>
  <c r="N43" i="3"/>
  <c r="K36" i="3"/>
  <c r="L36" i="3"/>
  <c r="M36" i="3"/>
  <c r="M37" i="3"/>
  <c r="M38" i="3"/>
  <c r="M39" i="3"/>
  <c r="M40" i="3"/>
  <c r="M41" i="3"/>
  <c r="M42" i="3"/>
  <c r="M43" i="3"/>
  <c r="L37" i="3"/>
  <c r="L38" i="3"/>
  <c r="L39" i="3"/>
  <c r="L40" i="3"/>
  <c r="L41" i="3"/>
  <c r="L42" i="3"/>
  <c r="L43" i="3"/>
  <c r="K37" i="3"/>
  <c r="K38" i="3"/>
  <c r="K39" i="3"/>
  <c r="K40" i="3"/>
  <c r="K41" i="3"/>
  <c r="K42" i="3"/>
  <c r="K43" i="3"/>
  <c r="I36" i="3"/>
  <c r="J36" i="3"/>
  <c r="J37" i="3"/>
  <c r="J38" i="3"/>
  <c r="J39" i="3"/>
  <c r="J40" i="3"/>
  <c r="J41" i="3"/>
  <c r="J42" i="3"/>
  <c r="J43" i="3"/>
  <c r="I37" i="3"/>
  <c r="I38" i="3"/>
  <c r="I39" i="3"/>
  <c r="I40" i="3"/>
  <c r="I41" i="3"/>
  <c r="I42" i="3"/>
  <c r="I43" i="3"/>
  <c r="G36" i="3"/>
  <c r="H36" i="3"/>
  <c r="H37" i="3"/>
  <c r="H38" i="3"/>
  <c r="H39" i="3"/>
  <c r="H40" i="3"/>
  <c r="H41" i="3"/>
  <c r="H42" i="3"/>
  <c r="H43" i="3"/>
  <c r="G37" i="3"/>
  <c r="G38" i="3"/>
  <c r="G39" i="3"/>
  <c r="G40" i="3"/>
  <c r="G41" i="3"/>
  <c r="G42" i="3"/>
  <c r="G43" i="3"/>
  <c r="E36" i="3"/>
  <c r="F36" i="3"/>
  <c r="F37" i="3"/>
  <c r="F38" i="3"/>
  <c r="F39" i="3"/>
  <c r="F40" i="3"/>
  <c r="F41" i="3"/>
  <c r="F42" i="3"/>
  <c r="F43" i="3"/>
  <c r="E37" i="3"/>
  <c r="E38" i="3"/>
  <c r="E39" i="3"/>
  <c r="E40" i="3"/>
  <c r="E41" i="3"/>
  <c r="E42" i="3"/>
  <c r="E43" i="3"/>
  <c r="C36" i="3"/>
  <c r="D36" i="3"/>
  <c r="D37" i="3"/>
  <c r="D38" i="3"/>
  <c r="D39" i="3"/>
  <c r="D40" i="3"/>
  <c r="D41" i="3"/>
  <c r="D42" i="3"/>
  <c r="D43" i="3"/>
  <c r="C37" i="3"/>
  <c r="C38" i="3"/>
  <c r="C39" i="3"/>
  <c r="C40" i="3"/>
  <c r="C41" i="3"/>
  <c r="C42" i="3"/>
  <c r="C43" i="3"/>
  <c r="B37" i="3"/>
  <c r="B38" i="3"/>
  <c r="B39" i="3"/>
  <c r="B40" i="3"/>
  <c r="B41" i="3"/>
  <c r="B42" i="3"/>
  <c r="B43" i="3"/>
  <c r="C77" i="3"/>
  <c r="C78" i="3"/>
  <c r="C79" i="3"/>
  <c r="C80" i="3"/>
  <c r="B77" i="3"/>
  <c r="B78" i="3"/>
  <c r="B79" i="3"/>
  <c r="B80" i="3"/>
</calcChain>
</file>

<file path=xl/sharedStrings.xml><?xml version="1.0" encoding="utf-8"?>
<sst xmlns="http://schemas.openxmlformats.org/spreadsheetml/2006/main" count="436" uniqueCount="62">
  <si>
    <t>Route</t>
  </si>
  <si>
    <t xml:space="preserve">Towards: </t>
  </si>
  <si>
    <t>Vehicle Type</t>
  </si>
  <si>
    <t>Quantity</t>
  </si>
  <si>
    <t>Operating Day (12:00AM - 11:59PM)</t>
  </si>
  <si>
    <t>Train Number</t>
  </si>
  <si>
    <t>Train Arrives</t>
  </si>
  <si>
    <t>Train Departs</t>
  </si>
  <si>
    <t>Tuesday</t>
  </si>
  <si>
    <t>Wednesday</t>
  </si>
  <si>
    <t>CONNECT</t>
  </si>
  <si>
    <t>-</t>
  </si>
  <si>
    <t>W'chair Bus</t>
  </si>
  <si>
    <t>NO</t>
  </si>
  <si>
    <t>STRATHFIELD</t>
  </si>
  <si>
    <t>Rhodes</t>
  </si>
  <si>
    <t>Eastwood</t>
  </si>
  <si>
    <t>Epping</t>
  </si>
  <si>
    <t>HORNSBY</t>
  </si>
  <si>
    <t>Meadowbank</t>
  </si>
  <si>
    <t>West Ryde</t>
  </si>
  <si>
    <t>EPPING</t>
  </si>
  <si>
    <t>WEST RYDE</t>
  </si>
  <si>
    <t>Denistone</t>
  </si>
  <si>
    <t>159W</t>
  </si>
  <si>
    <t>166U</t>
  </si>
  <si>
    <t>172W</t>
  </si>
  <si>
    <t>167U</t>
  </si>
  <si>
    <t>146V</t>
  </si>
  <si>
    <t>126W</t>
  </si>
  <si>
    <t>248G</t>
  </si>
  <si>
    <t>281B</t>
  </si>
  <si>
    <t>290F</t>
  </si>
  <si>
    <t>282L</t>
  </si>
  <si>
    <t>138X</t>
  </si>
  <si>
    <t>150S</t>
  </si>
  <si>
    <t>144X</t>
  </si>
  <si>
    <t>151V</t>
  </si>
  <si>
    <t>118Y</t>
  </si>
  <si>
    <t>SWTT</t>
  </si>
  <si>
    <t>Mini Bus</t>
  </si>
  <si>
    <t>85T9</t>
  </si>
  <si>
    <t>Denistone/West Ryde Loop</t>
  </si>
  <si>
    <t>Route 86T9: Hornsby, express to Epping, Eastwood, then express to Strathfield</t>
  </si>
  <si>
    <t>86T9</t>
  </si>
  <si>
    <t>Route 85T9: West Ryde, Denistone, Eastwood Mini Bus Shuttle (not wheelchair accessible)</t>
  </si>
  <si>
    <t>Route 86T9: Strathfield, express to Eastwood, Epping then express to Hornsby</t>
  </si>
  <si>
    <t xml:space="preserve">North Strathfield </t>
  </si>
  <si>
    <t>Concord West</t>
  </si>
  <si>
    <t>North Strathfield</t>
  </si>
  <si>
    <t>Route 80T9: Strathfield, then all stations to Epping and return</t>
  </si>
  <si>
    <t>T9 Northern Line
Strathfield to Epping (Extension express to Hornsby for Intercity Connection)</t>
  </si>
  <si>
    <t>526Y</t>
  </si>
  <si>
    <t>80T9</t>
  </si>
  <si>
    <t>Route 79T9: Strathfield, then express to Eastwood, Epping and return</t>
  </si>
  <si>
    <t>79T9</t>
  </si>
  <si>
    <t>149W</t>
  </si>
  <si>
    <t>Route 90T9: Strathfield, express to, Epping then express to Hornsby</t>
  </si>
  <si>
    <t>90T9</t>
  </si>
  <si>
    <t>80T9 BUS</t>
  </si>
  <si>
    <t>208J</t>
  </si>
  <si>
    <t>Weeknights, one (1) night - Tuesday 06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</si>
</sst>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_(* #,##0.00_);_(* \(#,##0.00\);_(* &quot;-&quot;??_);_(@_)"/>
    <numFmt numFmtId="166" formatCode="_(&quot;$&quot;* #,##0.00_);_(&quot;$&quot;* \(#,##0.00\);_(&quot;$&quot;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Arial"/>
      <family val="2"/>
    </font>
    <font>
      <b/>
      <sz val="2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23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23"/>
      </left>
      <right style="thin">
        <color theme="0" tint="-0.499984740745262"/>
      </right>
      <top/>
      <bottom style="thin">
        <color indexed="64"/>
      </bottom>
      <diagonal/>
    </border>
  </borders>
  <cellStyleXfs count="19">
    <xf numFmtId="0" fontId="0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</cellStyleXfs>
  <cellXfs count="78">
    <xf numFmtId="0" fontId="0" fillId="0" borderId="0" xfId="0"/>
    <xf numFmtId="164" fontId="6" fillId="2" borderId="0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/>
    </xf>
    <xf numFmtId="18" fontId="3" fillId="2" borderId="2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8" fontId="7" fillId="2" borderId="4" xfId="0" applyNumberFormat="1" applyFont="1" applyFill="1" applyBorder="1" applyAlignment="1">
      <alignment horizontal="center" vertical="center"/>
    </xf>
    <xf numFmtId="18" fontId="7" fillId="0" borderId="4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/>
    </xf>
    <xf numFmtId="164" fontId="6" fillId="2" borderId="0" xfId="0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18" fontId="7" fillId="0" borderId="8" xfId="0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 applyProtection="1">
      <alignment horizontal="right" vertical="center"/>
    </xf>
    <xf numFmtId="0" fontId="7" fillId="2" borderId="7" xfId="1" applyFont="1" applyFill="1" applyBorder="1" applyAlignment="1" applyProtection="1">
      <alignment horizontal="right" vertical="center"/>
    </xf>
    <xf numFmtId="0" fontId="7" fillId="2" borderId="2" xfId="1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horizontal="right" vertical="center"/>
    </xf>
    <xf numFmtId="18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left" vertical="center" wrapText="1"/>
    </xf>
    <xf numFmtId="18" fontId="7" fillId="0" borderId="0" xfId="0" applyNumberFormat="1" applyFont="1" applyFill="1" applyBorder="1" applyAlignment="1">
      <alignment horizontal="center" vertical="center"/>
    </xf>
    <xf numFmtId="18" fontId="7" fillId="2" borderId="0" xfId="0" applyNumberFormat="1" applyFont="1" applyFill="1" applyBorder="1" applyAlignment="1">
      <alignment horizontal="center" vertical="center"/>
    </xf>
    <xf numFmtId="18" fontId="7" fillId="0" borderId="1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8" fontId="3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right" vertical="center"/>
    </xf>
    <xf numFmtId="0" fontId="7" fillId="0" borderId="1" xfId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2" xfId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8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164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7" fillId="0" borderId="9" xfId="1" applyFont="1" applyFill="1" applyBorder="1" applyAlignment="1" applyProtection="1">
      <alignment horizontal="right" vertical="center"/>
    </xf>
    <xf numFmtId="18" fontId="7" fillId="0" borderId="11" xfId="0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>
      <alignment horizontal="left" vertical="center" wrapText="1"/>
    </xf>
    <xf numFmtId="18" fontId="7" fillId="0" borderId="13" xfId="0" applyNumberFormat="1" applyFont="1" applyFill="1" applyBorder="1" applyAlignment="1">
      <alignment horizontal="center" vertical="center"/>
    </xf>
    <xf numFmtId="18" fontId="7" fillId="0" borderId="9" xfId="0" applyNumberFormat="1" applyFont="1" applyFill="1" applyBorder="1" applyAlignment="1">
      <alignment horizontal="center" vertical="center"/>
    </xf>
    <xf numFmtId="0" fontId="6" fillId="0" borderId="0" xfId="1" applyFont="1" applyFill="1" applyAlignment="1" applyProtection="1">
      <alignment vertical="center"/>
    </xf>
    <xf numFmtId="164" fontId="6" fillId="0" borderId="0" xfId="0" applyNumberFormat="1" applyFont="1" applyFill="1" applyBorder="1" applyAlignment="1">
      <alignment vertical="center"/>
    </xf>
    <xf numFmtId="18" fontId="7" fillId="0" borderId="12" xfId="1" applyNumberFormat="1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6" fillId="2" borderId="0" xfId="1" applyFont="1" applyFill="1" applyAlignment="1" applyProtection="1">
      <alignment horizontal="left" vertical="center" wrapText="1"/>
    </xf>
    <xf numFmtId="164" fontId="6" fillId="2" borderId="0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6" fillId="0" borderId="0" xfId="1" applyFont="1" applyFill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164" fontId="5" fillId="4" borderId="0" xfId="0" applyNumberFormat="1" applyFont="1" applyFill="1" applyBorder="1" applyAlignment="1">
      <alignment horizontal="center" vertical="center" wrapText="1"/>
    </xf>
  </cellXfs>
  <cellStyles count="19">
    <cellStyle name="Comma 2" xfId="3"/>
    <cellStyle name="Comma 3" xfId="4"/>
    <cellStyle name="Comma 4" xfId="5"/>
    <cellStyle name="Comma 5" xfId="6"/>
    <cellStyle name="Currency 2" xfId="7"/>
    <cellStyle name="Normal" xfId="0" builtinId="0"/>
    <cellStyle name="Normal 10" xfId="17"/>
    <cellStyle name="Normal 2" xfId="1"/>
    <cellStyle name="Normal 2 2" xfId="2"/>
    <cellStyle name="Normal 2 3" xfId="8"/>
    <cellStyle name="Normal 3" xfId="9"/>
    <cellStyle name="Normal 3 2" xfId="10"/>
    <cellStyle name="Normal 4" xfId="11"/>
    <cellStyle name="Normal 5" xfId="12"/>
    <cellStyle name="Normal 5 2" xfId="13"/>
    <cellStyle name="Normal 6" xfId="14"/>
    <cellStyle name="Normal 7" xfId="15"/>
    <cellStyle name="Normal 8" xfId="16"/>
    <cellStyle name="Normal 9" xfId="18"/>
  </cellStyles>
  <dxfs count="0"/>
  <tableStyles count="0" defaultTableStyle="TableStyleMedium2" defaultPivotStyle="PivotStyleLight16"/>
  <colors>
    <mruColors>
      <color rgb="FF59F12F"/>
      <color rgb="FFFFFF66"/>
      <color rgb="FF31EF36"/>
      <color rgb="FF66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142"/>
  <sheetViews>
    <sheetView showGridLines="0" tabSelected="1" view="pageBreakPreview" zoomScaleNormal="100" zoomScaleSheetLayoutView="100" workbookViewId="0">
      <selection activeCell="E18" sqref="E18"/>
    </sheetView>
  </sheetViews>
  <sheetFormatPr defaultRowHeight="13.2" x14ac:dyDescent="0.25"/>
  <cols>
    <col min="1" max="1" width="22" customWidth="1"/>
    <col min="2" max="20" width="10.6640625" customWidth="1"/>
    <col min="21" max="30" width="11.6640625" customWidth="1"/>
  </cols>
  <sheetData>
    <row r="1" spans="1:20" ht="58.2" customHeight="1" x14ac:dyDescent="0.25">
      <c r="A1" s="76" t="s">
        <v>51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</row>
    <row r="2" spans="1:20" ht="24.6" customHeight="1" x14ac:dyDescent="0.25">
      <c r="A2" s="77" t="s">
        <v>61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</row>
    <row r="4" spans="1:20" ht="15.6" customHeight="1" x14ac:dyDescent="0.25">
      <c r="A4" s="66" t="s">
        <v>46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20" ht="15.6" customHeight="1" x14ac:dyDescent="0.25">
      <c r="A5" s="66" t="s">
        <v>57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20" ht="15.6" x14ac:dyDescent="0.25">
      <c r="A6" s="67"/>
      <c r="B6" s="67"/>
      <c r="C6" s="67"/>
      <c r="D6" s="67"/>
      <c r="E6" s="67"/>
      <c r="F6" s="67"/>
      <c r="G6" s="67"/>
    </row>
    <row r="7" spans="1:20" ht="15.6" x14ac:dyDescent="0.25">
      <c r="A7" s="1" t="s">
        <v>1</v>
      </c>
      <c r="B7" s="16" t="s">
        <v>18</v>
      </c>
      <c r="C7" s="17"/>
      <c r="D7" s="17"/>
      <c r="E7" s="17"/>
      <c r="F7" s="17"/>
      <c r="G7" s="17"/>
    </row>
    <row r="8" spans="1:20" ht="13.8" x14ac:dyDescent="0.25">
      <c r="A8" s="2" t="s">
        <v>0</v>
      </c>
      <c r="B8" s="3" t="s">
        <v>44</v>
      </c>
      <c r="C8" s="3" t="s">
        <v>44</v>
      </c>
      <c r="D8" s="52" t="s">
        <v>58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3.8" x14ac:dyDescent="0.25">
      <c r="A9" s="4" t="s">
        <v>2</v>
      </c>
      <c r="B9" s="65" t="s">
        <v>12</v>
      </c>
      <c r="C9" s="65" t="s">
        <v>12</v>
      </c>
      <c r="D9" s="64" t="s">
        <v>12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3.8" x14ac:dyDescent="0.25">
      <c r="A10" s="6" t="s">
        <v>3</v>
      </c>
      <c r="B10" s="7">
        <v>1</v>
      </c>
      <c r="C10" s="7">
        <v>1</v>
      </c>
      <c r="D10" s="36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3.8" x14ac:dyDescent="0.25">
      <c r="A11" s="72" t="s">
        <v>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8"/>
      <c r="N11" s="8"/>
      <c r="O11" s="8"/>
      <c r="P11" s="8"/>
      <c r="Q11" s="8"/>
      <c r="R11" s="8"/>
      <c r="S11" s="8"/>
      <c r="T11" s="8"/>
    </row>
    <row r="12" spans="1:20" ht="13.8" x14ac:dyDescent="0.25">
      <c r="A12" s="73"/>
      <c r="B12" s="35" t="s">
        <v>11</v>
      </c>
      <c r="C12" s="35" t="s">
        <v>11</v>
      </c>
      <c r="D12" s="35" t="s">
        <v>11</v>
      </c>
      <c r="E12" s="35"/>
      <c r="F12" s="35"/>
      <c r="G12" s="35"/>
      <c r="H12" s="35"/>
      <c r="I12" s="35"/>
      <c r="J12" s="35"/>
      <c r="K12" s="35"/>
      <c r="L12" s="35"/>
      <c r="M12" s="5"/>
      <c r="N12" s="5"/>
      <c r="O12" s="5"/>
      <c r="P12" s="5"/>
      <c r="Q12" s="5"/>
      <c r="R12" s="5"/>
      <c r="S12" s="5"/>
      <c r="T12" s="5"/>
    </row>
    <row r="13" spans="1:20" ht="13.8" x14ac:dyDescent="0.25">
      <c r="A13" s="73"/>
      <c r="B13" s="64" t="s">
        <v>9</v>
      </c>
      <c r="C13" s="64" t="s">
        <v>9</v>
      </c>
      <c r="D13" s="64" t="s">
        <v>9</v>
      </c>
      <c r="E13" s="35"/>
      <c r="F13" s="35"/>
      <c r="G13" s="35"/>
      <c r="H13" s="35"/>
      <c r="I13" s="35"/>
      <c r="J13" s="35"/>
      <c r="K13" s="35"/>
      <c r="L13" s="35"/>
      <c r="M13" s="5"/>
      <c r="N13" s="5"/>
      <c r="O13" s="5"/>
      <c r="P13" s="5"/>
      <c r="Q13" s="5"/>
      <c r="R13" s="5"/>
      <c r="S13" s="5"/>
      <c r="T13" s="5"/>
    </row>
    <row r="14" spans="1:20" ht="13.8" x14ac:dyDescent="0.25">
      <c r="A14" s="73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5"/>
      <c r="N14" s="5"/>
      <c r="O14" s="5"/>
      <c r="P14" s="5"/>
      <c r="Q14" s="5"/>
      <c r="R14" s="5"/>
      <c r="S14" s="5"/>
      <c r="T14" s="5"/>
    </row>
    <row r="15" spans="1:20" ht="13.8" x14ac:dyDescent="0.25">
      <c r="A15" s="74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7"/>
      <c r="N15" s="7"/>
      <c r="O15" s="7"/>
      <c r="P15" s="7"/>
      <c r="Q15" s="7"/>
      <c r="R15" s="7"/>
      <c r="S15" s="7"/>
      <c r="T15" s="7"/>
    </row>
    <row r="16" spans="1:20" ht="13.8" x14ac:dyDescent="0.25">
      <c r="A16" s="37" t="s">
        <v>5</v>
      </c>
      <c r="B16" s="38" t="s">
        <v>39</v>
      </c>
      <c r="C16" s="38" t="s">
        <v>39</v>
      </c>
      <c r="D16" s="38" t="s">
        <v>39</v>
      </c>
      <c r="E16" s="38"/>
      <c r="F16" s="38"/>
      <c r="G16" s="38"/>
      <c r="H16" s="38"/>
      <c r="I16" s="38"/>
      <c r="J16" s="38"/>
      <c r="K16" s="38"/>
      <c r="L16" s="38"/>
      <c r="M16" s="19"/>
      <c r="N16" s="19"/>
      <c r="O16" s="19"/>
      <c r="P16" s="19"/>
      <c r="Q16" s="19"/>
      <c r="R16" s="19"/>
      <c r="S16" s="19"/>
      <c r="T16" s="19"/>
    </row>
    <row r="17" spans="1:20" ht="13.8" x14ac:dyDescent="0.25">
      <c r="A17" s="39" t="s">
        <v>6</v>
      </c>
      <c r="B17" s="33">
        <v>6.9444444444444447E-4</v>
      </c>
      <c r="C17" s="33">
        <v>4.2361111111111106E-2</v>
      </c>
      <c r="D17" s="33">
        <v>8.3333333333333329E-2</v>
      </c>
      <c r="E17" s="33"/>
      <c r="F17" s="33"/>
      <c r="G17" s="33"/>
      <c r="H17" s="33"/>
      <c r="I17" s="33"/>
      <c r="J17" s="33"/>
      <c r="K17" s="33"/>
      <c r="L17" s="33"/>
      <c r="M17" s="10"/>
      <c r="N17" s="10"/>
      <c r="O17" s="10"/>
      <c r="P17" s="10"/>
      <c r="Q17" s="10"/>
      <c r="R17" s="10"/>
      <c r="S17" s="10"/>
      <c r="T17" s="10"/>
    </row>
    <row r="18" spans="1:20" ht="13.8" x14ac:dyDescent="0.25">
      <c r="A18" s="40" t="s">
        <v>14</v>
      </c>
      <c r="B18" s="20">
        <v>2.0833333333333333E-3</v>
      </c>
      <c r="C18" s="20">
        <v>4.3750000000000004E-2</v>
      </c>
      <c r="D18" s="20">
        <v>8.4722222222222213E-2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ht="13.8" x14ac:dyDescent="0.25">
      <c r="A19" s="41" t="s">
        <v>16</v>
      </c>
      <c r="B19" s="20">
        <f>B18+"0:18"</f>
        <v>1.4583333333333332E-2</v>
      </c>
      <c r="C19" s="20">
        <f>C18+"0:18"</f>
        <v>5.6250000000000001E-2</v>
      </c>
      <c r="D19" s="20" t="s">
        <v>11</v>
      </c>
      <c r="E19" s="20"/>
      <c r="F19" s="20"/>
      <c r="G19" s="20"/>
      <c r="H19" s="20"/>
      <c r="I19" s="20"/>
      <c r="J19" s="20"/>
      <c r="K19" s="20"/>
      <c r="L19" s="15"/>
      <c r="M19" s="20"/>
      <c r="N19" s="14"/>
      <c r="O19" s="20"/>
      <c r="P19" s="14"/>
      <c r="Q19" s="14"/>
      <c r="R19" s="14"/>
      <c r="S19" s="14"/>
      <c r="T19" s="14"/>
    </row>
    <row r="20" spans="1:20" ht="13.8" x14ac:dyDescent="0.25">
      <c r="A20" s="41" t="s">
        <v>17</v>
      </c>
      <c r="B20" s="20">
        <f t="shared" ref="B20" si="0">B19+"0:05"</f>
        <v>1.8055555555555554E-2</v>
      </c>
      <c r="C20" s="20">
        <f>C19+"0:05"</f>
        <v>5.9722222222222225E-2</v>
      </c>
      <c r="D20" s="20">
        <f>D18+"0:21"</f>
        <v>9.930555555555555E-2</v>
      </c>
      <c r="E20" s="20"/>
      <c r="F20" s="20"/>
      <c r="G20" s="20"/>
      <c r="H20" s="20"/>
      <c r="I20" s="20"/>
      <c r="J20" s="20"/>
      <c r="K20" s="20"/>
      <c r="L20" s="15"/>
      <c r="M20" s="20"/>
      <c r="N20" s="14"/>
      <c r="O20" s="20"/>
      <c r="P20" s="14"/>
      <c r="Q20" s="14"/>
      <c r="R20" s="14"/>
      <c r="S20" s="14"/>
      <c r="T20" s="14"/>
    </row>
    <row r="21" spans="1:20" ht="13.8" x14ac:dyDescent="0.25">
      <c r="A21" s="42" t="s">
        <v>18</v>
      </c>
      <c r="B21" s="20">
        <f t="shared" ref="B21" si="1">B20+"0:20"</f>
        <v>3.1944444444444442E-2</v>
      </c>
      <c r="C21" s="20">
        <f>C20+"0:20"</f>
        <v>7.3611111111111113E-2</v>
      </c>
      <c r="D21" s="20">
        <f>D20+"0:20"</f>
        <v>0.11319444444444443</v>
      </c>
      <c r="E21" s="20"/>
      <c r="F21" s="20"/>
      <c r="G21" s="20"/>
      <c r="H21" s="20"/>
      <c r="I21" s="20"/>
      <c r="J21" s="20"/>
      <c r="K21" s="20"/>
      <c r="L21" s="15"/>
      <c r="M21" s="20"/>
      <c r="N21" s="14"/>
      <c r="O21" s="20"/>
      <c r="P21" s="14"/>
      <c r="Q21" s="14"/>
      <c r="R21" s="14"/>
      <c r="S21" s="14"/>
      <c r="T21" s="14"/>
    </row>
    <row r="22" spans="1:20" ht="13.8" x14ac:dyDescent="0.25">
      <c r="A22" s="43" t="s">
        <v>5</v>
      </c>
      <c r="B22" s="44" t="s">
        <v>30</v>
      </c>
      <c r="C22" s="44" t="s">
        <v>60</v>
      </c>
      <c r="D22" s="44" t="s">
        <v>31</v>
      </c>
      <c r="E22" s="44"/>
      <c r="F22" s="44"/>
      <c r="G22" s="44"/>
      <c r="H22" s="44"/>
      <c r="I22" s="44"/>
      <c r="J22" s="44"/>
      <c r="K22" s="44"/>
      <c r="L22" s="44"/>
      <c r="M22" s="12"/>
      <c r="N22" s="12"/>
      <c r="O22" s="12"/>
      <c r="P22" s="12"/>
      <c r="Q22" s="12"/>
      <c r="R22" s="12"/>
      <c r="S22" s="12"/>
      <c r="T22" s="12"/>
    </row>
    <row r="23" spans="1:20" ht="13.8" x14ac:dyDescent="0.25">
      <c r="A23" s="39" t="s">
        <v>7</v>
      </c>
      <c r="B23" s="33">
        <v>3.8194444444444441E-2</v>
      </c>
      <c r="C23" s="33">
        <v>7.9166666666666663E-2</v>
      </c>
      <c r="D23" s="33">
        <v>0.11875000000000001</v>
      </c>
      <c r="E23" s="33"/>
      <c r="F23" s="33"/>
      <c r="G23" s="33"/>
      <c r="H23" s="33"/>
      <c r="I23" s="33"/>
      <c r="J23" s="33"/>
      <c r="K23" s="33"/>
      <c r="L23" s="33"/>
      <c r="M23" s="13"/>
      <c r="N23" s="10"/>
      <c r="O23" s="10"/>
      <c r="P23" s="10"/>
      <c r="Q23" s="10"/>
      <c r="R23" s="10"/>
      <c r="S23" s="10"/>
      <c r="T23" s="10"/>
    </row>
    <row r="24" spans="1:20" ht="15.6" customHeight="1" x14ac:dyDescent="0.2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</row>
    <row r="25" spans="1:20" ht="15.6" customHeight="1" x14ac:dyDescent="0.25">
      <c r="A25" s="75" t="s">
        <v>50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28"/>
      <c r="N25" s="28"/>
      <c r="O25" s="28"/>
      <c r="P25" s="28"/>
    </row>
    <row r="26" spans="1:20" ht="15.6" x14ac:dyDescent="0.25">
      <c r="A26" s="71"/>
      <c r="B26" s="71"/>
      <c r="C26" s="71"/>
      <c r="D26" s="71"/>
      <c r="E26" s="71"/>
      <c r="F26" s="71"/>
      <c r="G26" s="71"/>
      <c r="H26" s="47"/>
      <c r="I26" s="47"/>
      <c r="J26" s="47"/>
      <c r="K26" s="47"/>
      <c r="L26" s="47"/>
    </row>
    <row r="27" spans="1:20" ht="15.6" x14ac:dyDescent="0.25">
      <c r="A27" s="48" t="s">
        <v>1</v>
      </c>
      <c r="B27" s="49" t="s">
        <v>21</v>
      </c>
      <c r="C27" s="50"/>
      <c r="D27" s="50"/>
      <c r="E27" s="50"/>
      <c r="F27" s="50"/>
      <c r="G27" s="50"/>
      <c r="H27" s="47"/>
      <c r="I27" s="47"/>
      <c r="J27" s="47"/>
      <c r="K27" s="47"/>
      <c r="L27" s="47"/>
    </row>
    <row r="28" spans="1:20" ht="13.8" x14ac:dyDescent="0.25">
      <c r="A28" s="51" t="s">
        <v>0</v>
      </c>
      <c r="B28" s="52" t="s">
        <v>53</v>
      </c>
      <c r="C28" s="52" t="s">
        <v>53</v>
      </c>
      <c r="D28" s="52" t="s">
        <v>53</v>
      </c>
      <c r="E28" s="52" t="s">
        <v>53</v>
      </c>
      <c r="F28" s="52" t="s">
        <v>53</v>
      </c>
      <c r="G28" s="52" t="s">
        <v>53</v>
      </c>
      <c r="H28" s="52" t="s">
        <v>53</v>
      </c>
      <c r="I28" s="52" t="s">
        <v>53</v>
      </c>
      <c r="J28" s="52" t="s">
        <v>53</v>
      </c>
      <c r="K28" s="52" t="s">
        <v>53</v>
      </c>
      <c r="L28" s="52" t="s">
        <v>53</v>
      </c>
      <c r="M28" s="52" t="s">
        <v>53</v>
      </c>
      <c r="N28" s="52" t="s">
        <v>53</v>
      </c>
      <c r="O28" s="52"/>
      <c r="P28" s="52"/>
      <c r="Q28" s="52"/>
      <c r="R28" s="52"/>
      <c r="S28" s="52"/>
      <c r="T28" s="52"/>
    </row>
    <row r="29" spans="1:20" ht="13.8" x14ac:dyDescent="0.25">
      <c r="A29" s="53" t="s">
        <v>2</v>
      </c>
      <c r="B29" s="64" t="s">
        <v>12</v>
      </c>
      <c r="C29" s="64" t="s">
        <v>12</v>
      </c>
      <c r="D29" s="64" t="s">
        <v>12</v>
      </c>
      <c r="E29" s="64" t="s">
        <v>12</v>
      </c>
      <c r="F29" s="64" t="s">
        <v>12</v>
      </c>
      <c r="G29" s="64" t="s">
        <v>12</v>
      </c>
      <c r="H29" s="64" t="s">
        <v>12</v>
      </c>
      <c r="I29" s="64" t="s">
        <v>12</v>
      </c>
      <c r="J29" s="64" t="s">
        <v>12</v>
      </c>
      <c r="K29" s="64" t="s">
        <v>12</v>
      </c>
      <c r="L29" s="64" t="s">
        <v>12</v>
      </c>
      <c r="M29" s="64" t="s">
        <v>12</v>
      </c>
      <c r="N29" s="64" t="s">
        <v>12</v>
      </c>
      <c r="O29" s="35"/>
      <c r="P29" s="35"/>
      <c r="Q29" s="35"/>
      <c r="R29" s="35"/>
      <c r="S29" s="35"/>
      <c r="T29" s="35"/>
    </row>
    <row r="30" spans="1:20" ht="13.8" x14ac:dyDescent="0.25">
      <c r="A30" s="54" t="s">
        <v>3</v>
      </c>
      <c r="B30" s="36">
        <v>1</v>
      </c>
      <c r="C30" s="36">
        <v>1</v>
      </c>
      <c r="D30" s="36">
        <v>1</v>
      </c>
      <c r="E30" s="36">
        <v>1</v>
      </c>
      <c r="F30" s="36">
        <v>1</v>
      </c>
      <c r="G30" s="36">
        <v>1</v>
      </c>
      <c r="H30" s="36">
        <v>1</v>
      </c>
      <c r="I30" s="36">
        <v>1</v>
      </c>
      <c r="J30" s="36">
        <v>1</v>
      </c>
      <c r="K30" s="36">
        <v>1</v>
      </c>
      <c r="L30" s="36">
        <v>1</v>
      </c>
      <c r="M30" s="36">
        <v>1</v>
      </c>
      <c r="N30" s="36">
        <v>1</v>
      </c>
      <c r="O30" s="36"/>
      <c r="P30" s="36"/>
      <c r="Q30" s="36"/>
      <c r="R30" s="36"/>
      <c r="S30" s="36"/>
      <c r="T30" s="36"/>
    </row>
    <row r="31" spans="1:20" ht="13.8" x14ac:dyDescent="0.25">
      <c r="A31" s="72" t="s">
        <v>4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8"/>
      <c r="M31" s="8"/>
      <c r="N31" s="8"/>
      <c r="O31" s="34"/>
      <c r="P31" s="34"/>
      <c r="Q31" s="34"/>
      <c r="R31" s="8"/>
      <c r="S31" s="8"/>
      <c r="T31" s="8"/>
    </row>
    <row r="32" spans="1:20" ht="13.8" x14ac:dyDescent="0.25">
      <c r="A32" s="73"/>
      <c r="B32" s="35" t="s">
        <v>8</v>
      </c>
      <c r="C32" s="35" t="s">
        <v>8</v>
      </c>
      <c r="D32" s="35" t="s">
        <v>8</v>
      </c>
      <c r="E32" s="35" t="s">
        <v>8</v>
      </c>
      <c r="F32" s="35" t="s">
        <v>8</v>
      </c>
      <c r="G32" s="35" t="s">
        <v>8</v>
      </c>
      <c r="H32" s="35" t="s">
        <v>8</v>
      </c>
      <c r="I32" s="35" t="s">
        <v>8</v>
      </c>
      <c r="J32" s="35" t="s">
        <v>8</v>
      </c>
      <c r="K32" s="35" t="s">
        <v>8</v>
      </c>
      <c r="L32" s="35" t="s">
        <v>11</v>
      </c>
      <c r="M32" s="35" t="s">
        <v>11</v>
      </c>
      <c r="N32" s="35" t="s">
        <v>11</v>
      </c>
      <c r="O32" s="35"/>
      <c r="P32" s="35"/>
      <c r="Q32" s="35"/>
      <c r="R32" s="35"/>
      <c r="S32" s="35"/>
      <c r="T32" s="35"/>
    </row>
    <row r="33" spans="1:20" ht="13.8" x14ac:dyDescent="0.25">
      <c r="A33" s="73"/>
      <c r="B33" s="35" t="s">
        <v>11</v>
      </c>
      <c r="C33" s="35" t="s">
        <v>11</v>
      </c>
      <c r="D33" s="35" t="s">
        <v>11</v>
      </c>
      <c r="E33" s="35" t="s">
        <v>11</v>
      </c>
      <c r="F33" s="35" t="s">
        <v>11</v>
      </c>
      <c r="G33" s="35" t="s">
        <v>11</v>
      </c>
      <c r="H33" s="35" t="s">
        <v>11</v>
      </c>
      <c r="I33" s="35" t="s">
        <v>11</v>
      </c>
      <c r="J33" s="35" t="s">
        <v>11</v>
      </c>
      <c r="K33" s="35" t="s">
        <v>11</v>
      </c>
      <c r="L33" s="64" t="s">
        <v>9</v>
      </c>
      <c r="M33" s="64" t="s">
        <v>9</v>
      </c>
      <c r="N33" s="64" t="s">
        <v>9</v>
      </c>
      <c r="O33" s="35"/>
      <c r="P33" s="35"/>
      <c r="Q33" s="35"/>
      <c r="R33" s="35"/>
      <c r="S33" s="35"/>
      <c r="T33" s="35"/>
    </row>
    <row r="34" spans="1:20" ht="13.8" x14ac:dyDescent="0.25">
      <c r="A34" s="73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5"/>
      <c r="M34" s="5"/>
      <c r="N34" s="5"/>
      <c r="O34" s="35"/>
      <c r="P34" s="35"/>
      <c r="Q34" s="35"/>
      <c r="R34" s="5"/>
      <c r="S34" s="5"/>
      <c r="T34" s="5"/>
    </row>
    <row r="35" spans="1:20" ht="13.8" x14ac:dyDescent="0.25">
      <c r="A35" s="74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7"/>
      <c r="M35" s="7"/>
      <c r="N35" s="7"/>
      <c r="O35" s="36"/>
      <c r="P35" s="36"/>
      <c r="Q35" s="36"/>
      <c r="R35" s="7"/>
      <c r="S35" s="7"/>
      <c r="T35" s="7"/>
    </row>
    <row r="36" spans="1:20" ht="13.8" x14ac:dyDescent="0.25">
      <c r="A36" s="41" t="s">
        <v>14</v>
      </c>
      <c r="B36" s="15">
        <v>0.9506944444444444</v>
      </c>
      <c r="C36" s="15">
        <f t="shared" ref="C36" si="2">MOD(C45-TIME(0,41,0),1)</f>
        <v>0.9555555555555556</v>
      </c>
      <c r="D36" s="15">
        <f>MOD(C36+TIME(0,8,0),1)</f>
        <v>0.96111111111111114</v>
      </c>
      <c r="E36" s="15">
        <f t="shared" ref="E36" si="3">MOD(E45-TIME(0,41,0),1)</f>
        <v>0.96597222222222223</v>
      </c>
      <c r="F36" s="15">
        <f>MOD(E36+TIME(0,8,0),1)</f>
        <v>0.97152777777777777</v>
      </c>
      <c r="G36" s="15">
        <f t="shared" ref="G36" si="4">MOD(G45-TIME(0,41,0),1)</f>
        <v>0.97638888888888886</v>
      </c>
      <c r="H36" s="15">
        <f>MOD(G36+TIME(0,8,0),1)</f>
        <v>0.9819444444444444</v>
      </c>
      <c r="I36" s="15">
        <f t="shared" ref="I36" si="5">MOD(I45-TIME(0,41,0),1)</f>
        <v>0.9868055555555556</v>
      </c>
      <c r="J36" s="15">
        <f>MOD(I36+TIME(0,8,0),1)</f>
        <v>0.99236111111111114</v>
      </c>
      <c r="K36" s="15">
        <f t="shared" ref="K36" si="6">MOD(K45-TIME(0,41,0),1)</f>
        <v>0.99722222222222223</v>
      </c>
      <c r="L36" s="15">
        <f>MOD(K36+TIME(0,15,0),1)</f>
        <v>7.6388888888889728E-3</v>
      </c>
      <c r="M36" s="15">
        <f>MOD(L36+TIME(0,15,0),1)</f>
        <v>1.8055555555555637E-2</v>
      </c>
      <c r="N36" s="15">
        <f t="shared" ref="N36" si="7">MOD(N45-TIME(0,41,0),1)</f>
        <v>2.777777777777778E-2</v>
      </c>
      <c r="O36" s="15"/>
      <c r="P36" s="15"/>
      <c r="Q36" s="15"/>
      <c r="R36" s="15"/>
      <c r="S36" s="15"/>
      <c r="T36" s="15"/>
    </row>
    <row r="37" spans="1:20" ht="13.8" x14ac:dyDescent="0.25">
      <c r="A37" s="41" t="s">
        <v>47</v>
      </c>
      <c r="B37" s="15">
        <f t="shared" ref="B37:N37" si="8">MOD(B36+TIME(0,4,0),1)</f>
        <v>0.95347222222222217</v>
      </c>
      <c r="C37" s="15">
        <f t="shared" si="8"/>
        <v>0.95833333333333337</v>
      </c>
      <c r="D37" s="15">
        <f t="shared" si="8"/>
        <v>0.96388888888888891</v>
      </c>
      <c r="E37" s="15">
        <f t="shared" si="8"/>
        <v>0.96875</v>
      </c>
      <c r="F37" s="15">
        <f t="shared" si="8"/>
        <v>0.97430555555555554</v>
      </c>
      <c r="G37" s="15">
        <f t="shared" si="8"/>
        <v>0.97916666666666663</v>
      </c>
      <c r="H37" s="15">
        <f t="shared" si="8"/>
        <v>0.98472222222222217</v>
      </c>
      <c r="I37" s="15">
        <f t="shared" si="8"/>
        <v>0.98958333333333337</v>
      </c>
      <c r="J37" s="15">
        <f t="shared" si="8"/>
        <v>0.99513888888888891</v>
      </c>
      <c r="K37" s="15">
        <f t="shared" si="8"/>
        <v>0</v>
      </c>
      <c r="L37" s="15">
        <f t="shared" si="8"/>
        <v>1.0416666666666751E-2</v>
      </c>
      <c r="M37" s="15">
        <f t="shared" si="8"/>
        <v>2.0833333333333415E-2</v>
      </c>
      <c r="N37" s="15">
        <f t="shared" si="8"/>
        <v>3.0555555555555558E-2</v>
      </c>
      <c r="O37" s="15"/>
      <c r="P37" s="15"/>
      <c r="Q37" s="15"/>
      <c r="R37" s="15"/>
      <c r="S37" s="15"/>
      <c r="T37" s="15"/>
    </row>
    <row r="38" spans="1:20" ht="13.8" x14ac:dyDescent="0.25">
      <c r="A38" s="41" t="s">
        <v>48</v>
      </c>
      <c r="B38" s="15">
        <f t="shared" ref="B38:N38" si="9">MOD(B37+TIME(0,2,0),1)</f>
        <v>0.95486111111111105</v>
      </c>
      <c r="C38" s="15">
        <f t="shared" si="9"/>
        <v>0.95972222222222225</v>
      </c>
      <c r="D38" s="15">
        <f t="shared" si="9"/>
        <v>0.96527777777777779</v>
      </c>
      <c r="E38" s="15">
        <f t="shared" si="9"/>
        <v>0.97013888888888888</v>
      </c>
      <c r="F38" s="15">
        <f t="shared" si="9"/>
        <v>0.97569444444444442</v>
      </c>
      <c r="G38" s="15">
        <f t="shared" si="9"/>
        <v>0.98055555555555551</v>
      </c>
      <c r="H38" s="15">
        <f t="shared" si="9"/>
        <v>0.98611111111111105</v>
      </c>
      <c r="I38" s="15">
        <f t="shared" si="9"/>
        <v>0.99097222222222225</v>
      </c>
      <c r="J38" s="15">
        <f t="shared" si="9"/>
        <v>0.99652777777777779</v>
      </c>
      <c r="K38" s="15">
        <f t="shared" si="9"/>
        <v>1.3888888888888889E-3</v>
      </c>
      <c r="L38" s="15">
        <f t="shared" si="9"/>
        <v>1.180555555555564E-2</v>
      </c>
      <c r="M38" s="15">
        <f t="shared" si="9"/>
        <v>2.2222222222222303E-2</v>
      </c>
      <c r="N38" s="15">
        <f t="shared" si="9"/>
        <v>3.1944444444444449E-2</v>
      </c>
      <c r="O38" s="15"/>
      <c r="P38" s="15"/>
      <c r="Q38" s="15"/>
      <c r="R38" s="15"/>
      <c r="S38" s="15"/>
      <c r="T38" s="15"/>
    </row>
    <row r="39" spans="1:20" ht="13.8" x14ac:dyDescent="0.25">
      <c r="A39" s="41" t="s">
        <v>15</v>
      </c>
      <c r="B39" s="15">
        <f t="shared" ref="B39:N39" si="10">MOD(B38+TIME(0,4,0),1)</f>
        <v>0.95763888888888882</v>
      </c>
      <c r="C39" s="15">
        <f t="shared" si="10"/>
        <v>0.96250000000000002</v>
      </c>
      <c r="D39" s="15">
        <f t="shared" si="10"/>
        <v>0.96805555555555556</v>
      </c>
      <c r="E39" s="15">
        <f t="shared" si="10"/>
        <v>0.97291666666666665</v>
      </c>
      <c r="F39" s="15">
        <f t="shared" si="10"/>
        <v>0.97847222222222219</v>
      </c>
      <c r="G39" s="15">
        <f t="shared" si="10"/>
        <v>0.98333333333333328</v>
      </c>
      <c r="H39" s="15">
        <f t="shared" si="10"/>
        <v>0.98888888888888882</v>
      </c>
      <c r="I39" s="15">
        <f t="shared" si="10"/>
        <v>0.99375000000000002</v>
      </c>
      <c r="J39" s="15">
        <f t="shared" si="10"/>
        <v>0.99930555555555556</v>
      </c>
      <c r="K39" s="15">
        <f t="shared" si="10"/>
        <v>4.1666666666666666E-3</v>
      </c>
      <c r="L39" s="15">
        <f t="shared" si="10"/>
        <v>1.4583333333333419E-2</v>
      </c>
      <c r="M39" s="15">
        <f t="shared" si="10"/>
        <v>2.5000000000000081E-2</v>
      </c>
      <c r="N39" s="15">
        <f t="shared" si="10"/>
        <v>3.4722222222222224E-2</v>
      </c>
      <c r="O39" s="15"/>
      <c r="P39" s="15"/>
      <c r="Q39" s="15"/>
      <c r="R39" s="15"/>
      <c r="S39" s="15"/>
      <c r="T39" s="15"/>
    </row>
    <row r="40" spans="1:20" ht="13.8" x14ac:dyDescent="0.25">
      <c r="A40" s="41" t="s">
        <v>19</v>
      </c>
      <c r="B40" s="15">
        <f t="shared" ref="B40:N40" si="11">MOD(B39+TIME(0,8,0),1)</f>
        <v>0.96319444444444435</v>
      </c>
      <c r="C40" s="15">
        <f t="shared" si="11"/>
        <v>0.96805555555555556</v>
      </c>
      <c r="D40" s="15">
        <f t="shared" si="11"/>
        <v>0.97361111111111109</v>
      </c>
      <c r="E40" s="15">
        <f t="shared" si="11"/>
        <v>0.97847222222222219</v>
      </c>
      <c r="F40" s="15">
        <f t="shared" si="11"/>
        <v>0.98402777777777772</v>
      </c>
      <c r="G40" s="15">
        <f t="shared" si="11"/>
        <v>0.98888888888888882</v>
      </c>
      <c r="H40" s="15">
        <f t="shared" si="11"/>
        <v>0.99444444444444435</v>
      </c>
      <c r="I40" s="15">
        <f t="shared" si="11"/>
        <v>0.99930555555555556</v>
      </c>
      <c r="J40" s="15">
        <f t="shared" si="11"/>
        <v>4.8611111111112049E-3</v>
      </c>
      <c r="K40" s="15">
        <f t="shared" si="11"/>
        <v>9.7222222222222224E-3</v>
      </c>
      <c r="L40" s="15">
        <f t="shared" si="11"/>
        <v>2.0138888888888973E-2</v>
      </c>
      <c r="M40" s="15">
        <f t="shared" si="11"/>
        <v>3.0555555555555638E-2</v>
      </c>
      <c r="N40" s="15">
        <f t="shared" si="11"/>
        <v>4.027777777777778E-2</v>
      </c>
      <c r="O40" s="15"/>
      <c r="P40" s="15"/>
      <c r="Q40" s="15"/>
      <c r="R40" s="15"/>
      <c r="S40" s="15"/>
      <c r="T40" s="15"/>
    </row>
    <row r="41" spans="1:20" ht="13.8" x14ac:dyDescent="0.25">
      <c r="A41" s="41" t="s">
        <v>20</v>
      </c>
      <c r="B41" s="15">
        <f t="shared" ref="B41:N42" si="12">MOD(B40+TIME(0,5,0),1)</f>
        <v>0.96666666666666656</v>
      </c>
      <c r="C41" s="15">
        <f t="shared" si="12"/>
        <v>0.97152777777777777</v>
      </c>
      <c r="D41" s="15">
        <f t="shared" si="12"/>
        <v>0.9770833333333333</v>
      </c>
      <c r="E41" s="15">
        <f t="shared" si="12"/>
        <v>0.9819444444444444</v>
      </c>
      <c r="F41" s="15">
        <f t="shared" si="12"/>
        <v>0.98749999999999993</v>
      </c>
      <c r="G41" s="15">
        <f t="shared" si="12"/>
        <v>0.99236111111111103</v>
      </c>
      <c r="H41" s="15">
        <f t="shared" si="12"/>
        <v>0.99791666666666656</v>
      </c>
      <c r="I41" s="15">
        <f t="shared" si="12"/>
        <v>2.7777777777777679E-3</v>
      </c>
      <c r="J41" s="15">
        <f t="shared" si="12"/>
        <v>8.3333333333334269E-3</v>
      </c>
      <c r="K41" s="15">
        <f t="shared" si="12"/>
        <v>1.3194444444444444E-2</v>
      </c>
      <c r="L41" s="15">
        <f t="shared" si="12"/>
        <v>2.3611111111111194E-2</v>
      </c>
      <c r="M41" s="15">
        <f t="shared" si="12"/>
        <v>3.4027777777777858E-2</v>
      </c>
      <c r="N41" s="15">
        <f t="shared" si="12"/>
        <v>4.3750000000000004E-2</v>
      </c>
      <c r="O41" s="15"/>
      <c r="P41" s="15"/>
      <c r="Q41" s="15"/>
      <c r="R41" s="15"/>
      <c r="S41" s="15"/>
      <c r="T41" s="15"/>
    </row>
    <row r="42" spans="1:20" ht="13.8" x14ac:dyDescent="0.25">
      <c r="A42" s="41" t="s">
        <v>16</v>
      </c>
      <c r="B42" s="15">
        <f t="shared" ref="B42:E42" si="13">MOD(B41+TIME(0,5,0),1)</f>
        <v>0.97013888888888877</v>
      </c>
      <c r="C42" s="15">
        <f t="shared" si="13"/>
        <v>0.97499999999999998</v>
      </c>
      <c r="D42" s="15">
        <f t="shared" si="13"/>
        <v>0.98055555555555551</v>
      </c>
      <c r="E42" s="15">
        <f t="shared" si="13"/>
        <v>0.98541666666666661</v>
      </c>
      <c r="F42" s="15">
        <f t="shared" si="12"/>
        <v>0.99097222222222214</v>
      </c>
      <c r="G42" s="15">
        <f t="shared" si="12"/>
        <v>0.99583333333333324</v>
      </c>
      <c r="H42" s="15">
        <f t="shared" si="12"/>
        <v>1.388888888888884E-3</v>
      </c>
      <c r="I42" s="15">
        <f t="shared" si="12"/>
        <v>6.2499999999999899E-3</v>
      </c>
      <c r="J42" s="15">
        <f t="shared" si="12"/>
        <v>1.1805555555555649E-2</v>
      </c>
      <c r="K42" s="15">
        <f t="shared" si="12"/>
        <v>1.6666666666666666E-2</v>
      </c>
      <c r="L42" s="15">
        <f t="shared" si="12"/>
        <v>2.7083333333333418E-2</v>
      </c>
      <c r="M42" s="15">
        <f t="shared" si="12"/>
        <v>3.7500000000000082E-2</v>
      </c>
      <c r="N42" s="15">
        <f t="shared" si="12"/>
        <v>4.7222222222222228E-2</v>
      </c>
      <c r="O42" s="15"/>
      <c r="P42" s="15"/>
      <c r="Q42" s="15"/>
      <c r="R42" s="15"/>
      <c r="S42" s="15"/>
      <c r="T42" s="15"/>
    </row>
    <row r="43" spans="1:20" ht="13.8" x14ac:dyDescent="0.25">
      <c r="A43" s="55" t="s">
        <v>21</v>
      </c>
      <c r="B43" s="59">
        <f t="shared" ref="B43:N43" si="14">MOD(B42+TIME(0,6,0),1)</f>
        <v>0.97430555555555542</v>
      </c>
      <c r="C43" s="59">
        <f t="shared" si="14"/>
        <v>0.97916666666666663</v>
      </c>
      <c r="D43" s="59">
        <f t="shared" si="14"/>
        <v>0.98472222222222217</v>
      </c>
      <c r="E43" s="59">
        <f t="shared" si="14"/>
        <v>0.98958333333333326</v>
      </c>
      <c r="F43" s="59">
        <f t="shared" si="14"/>
        <v>0.9951388888888888</v>
      </c>
      <c r="G43" s="59">
        <f t="shared" si="14"/>
        <v>0.99999999999999989</v>
      </c>
      <c r="H43" s="59">
        <f t="shared" si="14"/>
        <v>5.5555555555555506E-3</v>
      </c>
      <c r="I43" s="59">
        <f t="shared" si="14"/>
        <v>1.0416666666666657E-2</v>
      </c>
      <c r="J43" s="59">
        <f t="shared" si="14"/>
        <v>1.5972222222222315E-2</v>
      </c>
      <c r="K43" s="59">
        <f t="shared" si="14"/>
        <v>2.0833333333333332E-2</v>
      </c>
      <c r="L43" s="59">
        <f t="shared" si="14"/>
        <v>3.1250000000000083E-2</v>
      </c>
      <c r="M43" s="59">
        <f t="shared" si="14"/>
        <v>4.1666666666666748E-2</v>
      </c>
      <c r="N43" s="59">
        <f t="shared" si="14"/>
        <v>5.1388888888888894E-2</v>
      </c>
      <c r="O43" s="59"/>
      <c r="P43" s="59"/>
      <c r="Q43" s="59"/>
      <c r="R43" s="59"/>
      <c r="S43" s="59"/>
      <c r="T43" s="59"/>
    </row>
    <row r="44" spans="1:20" ht="13.8" x14ac:dyDescent="0.25">
      <c r="A44" s="37" t="s">
        <v>5</v>
      </c>
      <c r="B44" s="38"/>
      <c r="C44" s="38" t="s">
        <v>25</v>
      </c>
      <c r="D44" s="38"/>
      <c r="E44" s="38" t="s">
        <v>26</v>
      </c>
      <c r="F44" s="38"/>
      <c r="G44" s="38" t="s">
        <v>27</v>
      </c>
      <c r="H44" s="38"/>
      <c r="I44" s="19" t="s">
        <v>28</v>
      </c>
      <c r="J44" s="19"/>
      <c r="K44" s="19" t="s">
        <v>29</v>
      </c>
      <c r="L44" s="19"/>
      <c r="M44" s="19"/>
      <c r="N44" s="19" t="s">
        <v>52</v>
      </c>
      <c r="O44" s="19"/>
      <c r="P44" s="19"/>
      <c r="Q44" s="19"/>
      <c r="R44" s="19"/>
      <c r="S44" s="19"/>
      <c r="T44" s="19"/>
    </row>
    <row r="45" spans="1:20" ht="13.8" x14ac:dyDescent="0.25">
      <c r="A45" s="39" t="s">
        <v>6</v>
      </c>
      <c r="B45" s="33"/>
      <c r="C45" s="33">
        <v>0.98402777777777783</v>
      </c>
      <c r="D45" s="33"/>
      <c r="E45" s="33">
        <v>0.99444444444444446</v>
      </c>
      <c r="F45" s="33"/>
      <c r="G45" s="33">
        <v>4.8611111111111112E-3</v>
      </c>
      <c r="H45" s="33"/>
      <c r="I45" s="10">
        <v>1.5277777777777777E-2</v>
      </c>
      <c r="J45" s="10"/>
      <c r="K45" s="10">
        <v>2.5694444444444447E-2</v>
      </c>
      <c r="L45" s="10"/>
      <c r="M45" s="10"/>
      <c r="N45" s="10">
        <v>5.6250000000000001E-2</v>
      </c>
      <c r="O45" s="10"/>
      <c r="P45" s="10"/>
      <c r="Q45" s="10"/>
      <c r="R45" s="10"/>
      <c r="S45" s="10"/>
      <c r="T45" s="10"/>
    </row>
    <row r="46" spans="1:20" ht="15.6" customHeight="1" x14ac:dyDescent="0.2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</row>
    <row r="47" spans="1:20" s="47" customFormat="1" ht="15.6" customHeight="1" x14ac:dyDescent="0.25">
      <c r="A47" s="61" t="s">
        <v>54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58"/>
      <c r="N47" s="58"/>
      <c r="O47" s="58"/>
      <c r="P47" s="58"/>
    </row>
    <row r="48" spans="1:20" ht="15.6" x14ac:dyDescent="0.25">
      <c r="A48" s="71"/>
      <c r="B48" s="71"/>
      <c r="C48" s="71"/>
      <c r="D48" s="71"/>
      <c r="E48" s="71"/>
      <c r="F48" s="71"/>
      <c r="G48" s="71"/>
      <c r="H48" s="47"/>
      <c r="I48" s="47"/>
      <c r="J48" s="47"/>
      <c r="K48" s="47"/>
      <c r="L48" s="47"/>
    </row>
    <row r="49" spans="1:21" ht="15.6" x14ac:dyDescent="0.25">
      <c r="A49" s="48" t="s">
        <v>1</v>
      </c>
      <c r="B49" s="49" t="s">
        <v>21</v>
      </c>
      <c r="C49" s="50"/>
      <c r="D49" s="50"/>
      <c r="E49" s="50"/>
      <c r="F49" s="50"/>
      <c r="G49" s="50"/>
      <c r="H49" s="47"/>
      <c r="I49" s="47"/>
      <c r="J49" s="47"/>
      <c r="K49" s="47"/>
      <c r="L49" s="47"/>
    </row>
    <row r="50" spans="1:21" ht="13.8" x14ac:dyDescent="0.25">
      <c r="A50" s="51" t="s">
        <v>0</v>
      </c>
      <c r="B50" s="52" t="s">
        <v>55</v>
      </c>
      <c r="C50" s="52" t="s">
        <v>55</v>
      </c>
      <c r="D50" s="52" t="s">
        <v>55</v>
      </c>
      <c r="E50" s="52" t="s">
        <v>55</v>
      </c>
      <c r="F50" s="52" t="s">
        <v>55</v>
      </c>
      <c r="G50" s="52" t="s">
        <v>55</v>
      </c>
      <c r="H50" s="52" t="s">
        <v>55</v>
      </c>
      <c r="I50" s="52" t="s">
        <v>55</v>
      </c>
      <c r="J50" s="52" t="s">
        <v>55</v>
      </c>
      <c r="K50" s="52" t="s">
        <v>55</v>
      </c>
      <c r="L50" s="52" t="s">
        <v>55</v>
      </c>
      <c r="M50" s="52" t="s">
        <v>55</v>
      </c>
      <c r="N50" s="52" t="s">
        <v>55</v>
      </c>
      <c r="O50" s="52" t="s">
        <v>55</v>
      </c>
      <c r="P50" s="52"/>
      <c r="Q50" s="52"/>
      <c r="R50" s="52"/>
      <c r="S50" s="52"/>
      <c r="T50" s="52"/>
    </row>
    <row r="51" spans="1:21" ht="13.8" x14ac:dyDescent="0.25">
      <c r="A51" s="53" t="s">
        <v>2</v>
      </c>
      <c r="B51" s="64" t="s">
        <v>12</v>
      </c>
      <c r="C51" s="64" t="s">
        <v>12</v>
      </c>
      <c r="D51" s="64" t="s">
        <v>12</v>
      </c>
      <c r="E51" s="64" t="s">
        <v>12</v>
      </c>
      <c r="F51" s="64" t="s">
        <v>12</v>
      </c>
      <c r="G51" s="64" t="s">
        <v>12</v>
      </c>
      <c r="H51" s="64" t="s">
        <v>12</v>
      </c>
      <c r="I51" s="64" t="s">
        <v>12</v>
      </c>
      <c r="J51" s="64" t="s">
        <v>12</v>
      </c>
      <c r="K51" s="64" t="s">
        <v>12</v>
      </c>
      <c r="L51" s="64" t="s">
        <v>12</v>
      </c>
      <c r="M51" s="64" t="s">
        <v>12</v>
      </c>
      <c r="N51" s="64" t="s">
        <v>12</v>
      </c>
      <c r="O51" s="64" t="s">
        <v>12</v>
      </c>
      <c r="P51" s="35"/>
      <c r="Q51" s="35"/>
      <c r="R51" s="35"/>
      <c r="S51" s="35"/>
      <c r="T51" s="35"/>
    </row>
    <row r="52" spans="1:21" ht="13.8" x14ac:dyDescent="0.25">
      <c r="A52" s="54" t="s">
        <v>3</v>
      </c>
      <c r="B52" s="36">
        <v>1</v>
      </c>
      <c r="C52" s="36">
        <v>1</v>
      </c>
      <c r="D52" s="36">
        <v>1</v>
      </c>
      <c r="E52" s="36">
        <v>1</v>
      </c>
      <c r="F52" s="36">
        <v>1</v>
      </c>
      <c r="G52" s="36">
        <v>1</v>
      </c>
      <c r="H52" s="36">
        <v>1</v>
      </c>
      <c r="I52" s="36">
        <v>1</v>
      </c>
      <c r="J52" s="36">
        <v>1</v>
      </c>
      <c r="K52" s="36">
        <v>1</v>
      </c>
      <c r="L52" s="36">
        <v>1</v>
      </c>
      <c r="M52" s="36">
        <v>1</v>
      </c>
      <c r="N52" s="36">
        <v>1</v>
      </c>
      <c r="O52" s="36">
        <v>1</v>
      </c>
      <c r="P52" s="36"/>
      <c r="Q52" s="36"/>
      <c r="R52" s="36"/>
      <c r="S52" s="36"/>
      <c r="T52" s="36"/>
      <c r="U52" s="36"/>
    </row>
    <row r="53" spans="1:21" ht="13.8" x14ac:dyDescent="0.25">
      <c r="A53" s="72" t="s">
        <v>4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8"/>
      <c r="M53" s="8"/>
      <c r="N53" s="8"/>
      <c r="O53" s="8"/>
      <c r="P53" s="34"/>
      <c r="Q53" s="8"/>
      <c r="R53" s="8"/>
      <c r="S53" s="8"/>
      <c r="T53" s="8"/>
    </row>
    <row r="54" spans="1:21" ht="13.8" x14ac:dyDescent="0.25">
      <c r="A54" s="73"/>
      <c r="B54" s="35" t="s">
        <v>8</v>
      </c>
      <c r="C54" s="35" t="s">
        <v>8</v>
      </c>
      <c r="D54" s="35" t="s">
        <v>8</v>
      </c>
      <c r="E54" s="35" t="s">
        <v>8</v>
      </c>
      <c r="F54" s="35" t="s">
        <v>8</v>
      </c>
      <c r="G54" s="35" t="s">
        <v>8</v>
      </c>
      <c r="H54" s="35" t="s">
        <v>8</v>
      </c>
      <c r="I54" s="35" t="s">
        <v>8</v>
      </c>
      <c r="J54" s="35" t="s">
        <v>8</v>
      </c>
      <c r="K54" s="35" t="s">
        <v>8</v>
      </c>
      <c r="L54" s="35" t="s">
        <v>11</v>
      </c>
      <c r="M54" s="35" t="s">
        <v>11</v>
      </c>
      <c r="N54" s="35" t="s">
        <v>11</v>
      </c>
      <c r="O54" s="35" t="s">
        <v>11</v>
      </c>
      <c r="P54" s="35"/>
      <c r="Q54" s="35"/>
      <c r="R54" s="35"/>
      <c r="S54" s="35"/>
      <c r="T54" s="35"/>
    </row>
    <row r="55" spans="1:21" ht="13.8" x14ac:dyDescent="0.25">
      <c r="A55" s="73"/>
      <c r="B55" s="35" t="s">
        <v>11</v>
      </c>
      <c r="C55" s="35" t="s">
        <v>11</v>
      </c>
      <c r="D55" s="35" t="s">
        <v>11</v>
      </c>
      <c r="E55" s="35" t="s">
        <v>11</v>
      </c>
      <c r="F55" s="35" t="s">
        <v>11</v>
      </c>
      <c r="G55" s="35" t="s">
        <v>11</v>
      </c>
      <c r="H55" s="35" t="s">
        <v>11</v>
      </c>
      <c r="I55" s="35" t="s">
        <v>11</v>
      </c>
      <c r="J55" s="35" t="s">
        <v>11</v>
      </c>
      <c r="K55" s="35" t="s">
        <v>11</v>
      </c>
      <c r="L55" s="64" t="s">
        <v>9</v>
      </c>
      <c r="M55" s="64" t="s">
        <v>9</v>
      </c>
      <c r="N55" s="64" t="s">
        <v>9</v>
      </c>
      <c r="O55" s="64" t="s">
        <v>9</v>
      </c>
      <c r="P55" s="35"/>
      <c r="Q55" s="35"/>
      <c r="R55" s="35"/>
      <c r="S55" s="35"/>
      <c r="T55" s="35"/>
    </row>
    <row r="56" spans="1:21" ht="13.8" x14ac:dyDescent="0.25">
      <c r="A56" s="73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5"/>
      <c r="M56" s="5"/>
      <c r="N56" s="5"/>
      <c r="O56" s="5"/>
      <c r="P56" s="35"/>
      <c r="Q56" s="5"/>
      <c r="R56" s="5"/>
      <c r="S56" s="5"/>
      <c r="T56" s="5"/>
    </row>
    <row r="57" spans="1:21" ht="13.8" x14ac:dyDescent="0.25">
      <c r="A57" s="74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7"/>
      <c r="M57" s="7"/>
      <c r="N57" s="7"/>
      <c r="O57" s="7"/>
      <c r="P57" s="36"/>
      <c r="Q57" s="7"/>
      <c r="R57" s="7"/>
      <c r="S57" s="7"/>
      <c r="T57" s="7"/>
    </row>
    <row r="58" spans="1:21" ht="13.8" x14ac:dyDescent="0.25">
      <c r="A58" s="41" t="s">
        <v>14</v>
      </c>
      <c r="B58" s="15">
        <v>0.95208333333333339</v>
      </c>
      <c r="C58" s="15">
        <f t="shared" ref="C58" si="15">MOD(B58+TIME(0,8,0),1)</f>
        <v>0.95763888888888893</v>
      </c>
      <c r="D58" s="15">
        <f>MOD(D62-TIME(0,31,0),1)</f>
        <v>0.96250000000000002</v>
      </c>
      <c r="E58" s="15">
        <f>MOD(D58+TIME(0,8,0),1)</f>
        <v>0.96805555555555556</v>
      </c>
      <c r="F58" s="15">
        <f>MOD(F62-TIME(0,31,0),1)</f>
        <v>0.97291666666666665</v>
      </c>
      <c r="G58" s="15">
        <f>MOD(F58+TIME(0,8,0),1)</f>
        <v>0.97847222222222219</v>
      </c>
      <c r="H58" s="15">
        <f>MOD(H62-TIME(0,31,0),1)</f>
        <v>0.98333333333333328</v>
      </c>
      <c r="I58" s="15">
        <f>MOD(H58+TIME(0,8,0),1)</f>
        <v>0.98888888888888882</v>
      </c>
      <c r="J58" s="15">
        <f>MOD(J62-TIME(0,31,0),1)</f>
        <v>0.99375000000000002</v>
      </c>
      <c r="K58" s="15">
        <f>MOD(J58+TIME(0,8,0),1)</f>
        <v>0.99930555555555556</v>
      </c>
      <c r="L58" s="15">
        <f>MOD(L62-TIME(0,31,0),1)</f>
        <v>4.1666666666666657E-3</v>
      </c>
      <c r="M58" s="15">
        <f>MOD(L58+TIME(0,15,0),1)</f>
        <v>1.4583333333333332E-2</v>
      </c>
      <c r="N58" s="15">
        <f>MOD(M58+TIME(0,15,0),1)</f>
        <v>2.4999999999999998E-2</v>
      </c>
      <c r="O58" s="15">
        <f>MOD(O62-TIME(0,31,0),1)</f>
        <v>3.4722222222222224E-2</v>
      </c>
      <c r="P58" s="15"/>
      <c r="Q58" s="15"/>
      <c r="R58" s="15"/>
      <c r="S58" s="15"/>
      <c r="T58" s="15"/>
    </row>
    <row r="59" spans="1:21" ht="13.8" x14ac:dyDescent="0.25">
      <c r="A59" s="41" t="s">
        <v>16</v>
      </c>
      <c r="B59" s="15">
        <f t="shared" ref="B59:O59" si="16">MOD(B58+TIME(0,18,0),1)</f>
        <v>0.96458333333333335</v>
      </c>
      <c r="C59" s="15">
        <f t="shared" si="16"/>
        <v>0.97013888888888888</v>
      </c>
      <c r="D59" s="15">
        <f t="shared" si="16"/>
        <v>0.97499999999999998</v>
      </c>
      <c r="E59" s="15">
        <f t="shared" si="16"/>
        <v>0.98055555555555551</v>
      </c>
      <c r="F59" s="15">
        <f t="shared" si="16"/>
        <v>0.98541666666666661</v>
      </c>
      <c r="G59" s="15">
        <f t="shared" si="16"/>
        <v>0.99097222222222214</v>
      </c>
      <c r="H59" s="15">
        <f t="shared" si="16"/>
        <v>0.99583333333333324</v>
      </c>
      <c r="I59" s="15">
        <f t="shared" si="16"/>
        <v>1.388888888888884E-3</v>
      </c>
      <c r="J59" s="15">
        <f t="shared" si="16"/>
        <v>6.2500000000000888E-3</v>
      </c>
      <c r="K59" s="15">
        <f t="shared" si="16"/>
        <v>1.1805555555555625E-2</v>
      </c>
      <c r="L59" s="15">
        <f t="shared" si="16"/>
        <v>1.6666666666666663E-2</v>
      </c>
      <c r="M59" s="15">
        <f t="shared" si="16"/>
        <v>2.7083333333333331E-2</v>
      </c>
      <c r="N59" s="15">
        <f t="shared" si="16"/>
        <v>3.7499999999999999E-2</v>
      </c>
      <c r="O59" s="15">
        <f t="shared" si="16"/>
        <v>4.7222222222222221E-2</v>
      </c>
      <c r="P59" s="15"/>
      <c r="Q59" s="15"/>
      <c r="R59" s="15"/>
      <c r="S59" s="15"/>
      <c r="T59" s="15"/>
    </row>
    <row r="60" spans="1:21" ht="13.8" x14ac:dyDescent="0.25">
      <c r="A60" s="55" t="s">
        <v>21</v>
      </c>
      <c r="B60" s="60">
        <f t="shared" ref="B60:O60" si="17">MOD(B59+TIME(0,6,0),1)</f>
        <v>0.96875</v>
      </c>
      <c r="C60" s="60">
        <f t="shared" si="17"/>
        <v>0.97430555555555554</v>
      </c>
      <c r="D60" s="60">
        <f t="shared" si="17"/>
        <v>0.97916666666666663</v>
      </c>
      <c r="E60" s="60">
        <f t="shared" si="17"/>
        <v>0.98472222222222217</v>
      </c>
      <c r="F60" s="60">
        <f t="shared" si="17"/>
        <v>0.98958333333333326</v>
      </c>
      <c r="G60" s="60">
        <f t="shared" si="17"/>
        <v>0.9951388888888888</v>
      </c>
      <c r="H60" s="60">
        <f t="shared" si="17"/>
        <v>0.99999999999999989</v>
      </c>
      <c r="I60" s="60">
        <f t="shared" si="17"/>
        <v>5.5555555555555506E-3</v>
      </c>
      <c r="J60" s="60">
        <f t="shared" si="17"/>
        <v>1.0416666666666755E-2</v>
      </c>
      <c r="K60" s="60">
        <f t="shared" si="17"/>
        <v>1.597222222222229E-2</v>
      </c>
      <c r="L60" s="60">
        <f t="shared" si="17"/>
        <v>2.0833333333333329E-2</v>
      </c>
      <c r="M60" s="60">
        <f t="shared" si="17"/>
        <v>3.1249999999999997E-2</v>
      </c>
      <c r="N60" s="60">
        <f t="shared" si="17"/>
        <v>4.1666666666666664E-2</v>
      </c>
      <c r="O60" s="60">
        <f t="shared" si="17"/>
        <v>5.1388888888888887E-2</v>
      </c>
      <c r="P60" s="60"/>
      <c r="Q60" s="60"/>
      <c r="R60" s="60"/>
      <c r="S60" s="60"/>
      <c r="T60" s="60"/>
    </row>
    <row r="61" spans="1:21" ht="13.8" x14ac:dyDescent="0.25">
      <c r="A61" s="37" t="s">
        <v>5</v>
      </c>
      <c r="B61" s="38" t="s">
        <v>24</v>
      </c>
      <c r="C61" s="38"/>
      <c r="D61" s="38" t="s">
        <v>25</v>
      </c>
      <c r="E61" s="38"/>
      <c r="F61" s="38" t="s">
        <v>26</v>
      </c>
      <c r="G61" s="38"/>
      <c r="H61" s="38" t="s">
        <v>27</v>
      </c>
      <c r="I61" s="38"/>
      <c r="J61" s="19" t="s">
        <v>28</v>
      </c>
      <c r="K61" s="19"/>
      <c r="L61" s="19" t="s">
        <v>29</v>
      </c>
      <c r="M61" s="19"/>
      <c r="N61" s="19"/>
      <c r="O61" s="19" t="s">
        <v>52</v>
      </c>
      <c r="P61" s="19"/>
      <c r="Q61" s="19"/>
      <c r="R61" s="19"/>
      <c r="S61" s="19"/>
      <c r="T61" s="19"/>
    </row>
    <row r="62" spans="1:21" ht="13.8" x14ac:dyDescent="0.25">
      <c r="A62" s="39" t="s">
        <v>6</v>
      </c>
      <c r="B62" s="33">
        <v>0.97361111111111109</v>
      </c>
      <c r="C62" s="33"/>
      <c r="D62" s="33">
        <v>0.98402777777777783</v>
      </c>
      <c r="E62" s="33"/>
      <c r="F62" s="33">
        <v>0.99444444444444446</v>
      </c>
      <c r="G62" s="33"/>
      <c r="H62" s="33">
        <v>4.8611111111111112E-3</v>
      </c>
      <c r="I62" s="33"/>
      <c r="J62" s="10">
        <v>1.5277777777777777E-2</v>
      </c>
      <c r="K62" s="10"/>
      <c r="L62" s="10">
        <v>2.5694444444444447E-2</v>
      </c>
      <c r="M62" s="10"/>
      <c r="N62" s="10"/>
      <c r="O62" s="10">
        <v>5.6250000000000001E-2</v>
      </c>
      <c r="P62" s="10"/>
      <c r="Q62" s="10"/>
      <c r="R62" s="10"/>
      <c r="S62" s="10"/>
      <c r="T62" s="10"/>
    </row>
    <row r="63" spans="1:21" ht="15.6" customHeight="1" x14ac:dyDescent="0.25">
      <c r="A63" s="57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0"/>
      <c r="O63" s="29"/>
      <c r="P63" s="30"/>
    </row>
    <row r="64" spans="1:21" ht="15.6" x14ac:dyDescent="0.25">
      <c r="A64" s="75" t="s">
        <v>43</v>
      </c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28"/>
      <c r="N64" s="28"/>
      <c r="O64" s="28"/>
      <c r="P64" s="28"/>
    </row>
    <row r="65" spans="1:20" ht="15.6" x14ac:dyDescent="0.25">
      <c r="A65" s="71"/>
      <c r="B65" s="71"/>
      <c r="C65" s="71"/>
      <c r="D65" s="71"/>
      <c r="E65" s="71"/>
      <c r="F65" s="71"/>
      <c r="G65" s="71"/>
      <c r="H65" s="47"/>
      <c r="I65" s="47"/>
      <c r="J65" s="47"/>
      <c r="K65" s="47"/>
      <c r="L65" s="47"/>
    </row>
    <row r="66" spans="1:20" ht="15.6" x14ac:dyDescent="0.25">
      <c r="A66" s="48" t="s">
        <v>1</v>
      </c>
      <c r="B66" s="49" t="s">
        <v>14</v>
      </c>
      <c r="C66" s="50"/>
      <c r="D66" s="50"/>
      <c r="E66" s="50"/>
      <c r="F66" s="50"/>
      <c r="G66" s="50"/>
      <c r="H66" s="47"/>
      <c r="I66" s="47"/>
      <c r="J66" s="47"/>
      <c r="K66" s="47"/>
      <c r="L66" s="47"/>
    </row>
    <row r="67" spans="1:20" ht="13.8" x14ac:dyDescent="0.25">
      <c r="A67" s="51" t="s">
        <v>0</v>
      </c>
      <c r="B67" s="52" t="s">
        <v>44</v>
      </c>
      <c r="C67" s="52" t="s">
        <v>44</v>
      </c>
      <c r="D67" s="52"/>
      <c r="E67" s="52"/>
      <c r="F67" s="52"/>
      <c r="G67" s="52"/>
      <c r="H67" s="52"/>
      <c r="I67" s="52"/>
      <c r="J67" s="52"/>
      <c r="K67" s="52"/>
      <c r="L67" s="52"/>
      <c r="M67" s="3"/>
      <c r="N67" s="3"/>
      <c r="O67" s="3"/>
      <c r="P67" s="3"/>
      <c r="Q67" s="3"/>
      <c r="R67" s="3"/>
      <c r="S67" s="3"/>
      <c r="T67" s="3"/>
    </row>
    <row r="68" spans="1:20" ht="13.8" x14ac:dyDescent="0.25">
      <c r="A68" s="53" t="s">
        <v>2</v>
      </c>
      <c r="B68" s="64" t="s">
        <v>12</v>
      </c>
      <c r="C68" s="64" t="s">
        <v>12</v>
      </c>
      <c r="D68" s="35"/>
      <c r="E68" s="35"/>
      <c r="F68" s="35"/>
      <c r="G68" s="35"/>
      <c r="H68" s="35"/>
      <c r="I68" s="35"/>
      <c r="J68" s="35"/>
      <c r="K68" s="35"/>
      <c r="L68" s="35"/>
      <c r="M68" s="5"/>
      <c r="N68" s="5"/>
      <c r="O68" s="5"/>
      <c r="P68" s="5"/>
      <c r="Q68" s="5"/>
      <c r="R68" s="5"/>
      <c r="S68" s="5"/>
      <c r="T68" s="5"/>
    </row>
    <row r="69" spans="1:20" ht="13.8" x14ac:dyDescent="0.25">
      <c r="A69" s="54" t="s">
        <v>3</v>
      </c>
      <c r="B69" s="36">
        <v>1</v>
      </c>
      <c r="C69" s="36">
        <v>1</v>
      </c>
      <c r="D69" s="36"/>
      <c r="E69" s="36"/>
      <c r="F69" s="36"/>
      <c r="G69" s="36"/>
      <c r="H69" s="36"/>
      <c r="I69" s="36"/>
      <c r="J69" s="36"/>
      <c r="K69" s="36"/>
      <c r="L69" s="36"/>
      <c r="M69" s="7"/>
      <c r="N69" s="7"/>
      <c r="O69" s="7"/>
      <c r="P69" s="7"/>
      <c r="Q69" s="7"/>
      <c r="R69" s="7"/>
      <c r="S69" s="7"/>
      <c r="T69" s="7"/>
    </row>
    <row r="70" spans="1:20" ht="13.8" x14ac:dyDescent="0.25">
      <c r="A70" s="72" t="s">
        <v>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8"/>
      <c r="N70" s="8"/>
      <c r="O70" s="8"/>
      <c r="P70" s="8"/>
      <c r="Q70" s="8"/>
      <c r="R70" s="8"/>
      <c r="S70" s="8"/>
      <c r="T70" s="8"/>
    </row>
    <row r="71" spans="1:20" ht="13.8" x14ac:dyDescent="0.25">
      <c r="A71" s="73"/>
      <c r="B71" s="35" t="s">
        <v>8</v>
      </c>
      <c r="C71" s="35" t="s">
        <v>11</v>
      </c>
      <c r="D71" s="35"/>
      <c r="E71" s="35"/>
      <c r="F71" s="35"/>
      <c r="G71" s="35"/>
      <c r="H71" s="35"/>
      <c r="I71" s="35"/>
      <c r="J71" s="35"/>
      <c r="K71" s="35"/>
      <c r="L71" s="35"/>
      <c r="M71" s="5"/>
      <c r="N71" s="5"/>
      <c r="O71" s="5"/>
      <c r="P71" s="5"/>
      <c r="Q71" s="5"/>
      <c r="R71" s="5"/>
      <c r="S71" s="5"/>
      <c r="T71" s="5"/>
    </row>
    <row r="72" spans="1:20" ht="13.8" x14ac:dyDescent="0.25">
      <c r="A72" s="73"/>
      <c r="B72" s="35" t="s">
        <v>11</v>
      </c>
      <c r="C72" s="64" t="s">
        <v>9</v>
      </c>
      <c r="D72" s="35"/>
      <c r="E72" s="35"/>
      <c r="F72" s="35"/>
      <c r="G72" s="35"/>
      <c r="H72" s="35"/>
      <c r="I72" s="35"/>
      <c r="J72" s="35"/>
      <c r="K72" s="35"/>
      <c r="L72" s="35"/>
      <c r="M72" s="5"/>
      <c r="N72" s="5"/>
      <c r="O72" s="5"/>
      <c r="P72" s="5"/>
      <c r="Q72" s="5"/>
      <c r="R72" s="5"/>
      <c r="S72" s="5"/>
      <c r="T72" s="5"/>
    </row>
    <row r="73" spans="1:20" ht="13.8" x14ac:dyDescent="0.25">
      <c r="A73" s="73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5"/>
      <c r="N73" s="5"/>
      <c r="O73" s="5"/>
      <c r="P73" s="5"/>
      <c r="Q73" s="5"/>
      <c r="R73" s="5"/>
      <c r="S73" s="5"/>
      <c r="T73" s="5"/>
    </row>
    <row r="74" spans="1:20" ht="13.8" x14ac:dyDescent="0.25">
      <c r="A74" s="74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7"/>
      <c r="N74" s="7"/>
      <c r="O74" s="7"/>
      <c r="P74" s="7"/>
      <c r="Q74" s="7"/>
      <c r="R74" s="7"/>
      <c r="S74" s="7"/>
      <c r="T74" s="7"/>
    </row>
    <row r="75" spans="1:20" ht="13.8" x14ac:dyDescent="0.25">
      <c r="A75" s="37" t="s">
        <v>5</v>
      </c>
      <c r="B75" s="38" t="s">
        <v>32</v>
      </c>
      <c r="C75" s="38" t="s">
        <v>33</v>
      </c>
      <c r="D75" s="38"/>
      <c r="E75" s="38"/>
      <c r="F75" s="38"/>
      <c r="G75" s="38"/>
      <c r="H75" s="38"/>
      <c r="I75" s="38"/>
      <c r="J75" s="38"/>
      <c r="K75" s="38"/>
      <c r="L75" s="38"/>
      <c r="M75" s="19"/>
      <c r="N75" s="19"/>
      <c r="O75" s="19"/>
      <c r="P75" s="19"/>
      <c r="Q75" s="19"/>
      <c r="R75" s="19"/>
      <c r="S75" s="19"/>
      <c r="T75" s="19"/>
    </row>
    <row r="76" spans="1:20" ht="13.8" x14ac:dyDescent="0.25">
      <c r="A76" s="39" t="s">
        <v>6</v>
      </c>
      <c r="B76" s="33">
        <v>0.9590277777777777</v>
      </c>
      <c r="C76" s="33">
        <v>6.9444444444444447E-4</v>
      </c>
      <c r="D76" s="33"/>
      <c r="E76" s="33"/>
      <c r="F76" s="33"/>
      <c r="G76" s="33"/>
      <c r="H76" s="33"/>
      <c r="I76" s="33"/>
      <c r="J76" s="33"/>
      <c r="K76" s="33"/>
      <c r="L76" s="33"/>
      <c r="M76" s="10"/>
      <c r="N76" s="10"/>
      <c r="O76" s="10"/>
      <c r="P76" s="10"/>
      <c r="Q76" s="10"/>
      <c r="R76" s="10"/>
      <c r="S76" s="10"/>
      <c r="T76" s="10"/>
    </row>
    <row r="77" spans="1:20" ht="13.8" x14ac:dyDescent="0.25">
      <c r="A77" s="40" t="s">
        <v>18</v>
      </c>
      <c r="B77" s="20">
        <f>B76+"0:05"</f>
        <v>0.96249999999999991</v>
      </c>
      <c r="C77" s="20">
        <f>C76+"0:05"</f>
        <v>4.1666666666666666E-3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13.8" x14ac:dyDescent="0.25">
      <c r="A78" s="41" t="s">
        <v>17</v>
      </c>
      <c r="B78" s="20">
        <f>B77+"0:18"</f>
        <v>0.97499999999999987</v>
      </c>
      <c r="C78" s="20">
        <f>C77+"0:18"</f>
        <v>1.6666666666666666E-2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13.8" x14ac:dyDescent="0.25">
      <c r="A79" s="41" t="s">
        <v>16</v>
      </c>
      <c r="B79" s="20">
        <f>B78+"0:05"</f>
        <v>0.97847222222222208</v>
      </c>
      <c r="C79" s="20">
        <f>C78+"0:05"</f>
        <v>2.0138888888888887E-2</v>
      </c>
      <c r="D79" s="20"/>
      <c r="E79" s="20"/>
      <c r="F79" s="20"/>
      <c r="G79" s="20"/>
      <c r="H79" s="20"/>
      <c r="I79" s="20"/>
      <c r="J79" s="20"/>
      <c r="K79" s="20"/>
      <c r="L79" s="15"/>
      <c r="M79" s="20"/>
      <c r="N79" s="14"/>
      <c r="O79" s="20"/>
      <c r="P79" s="14"/>
      <c r="Q79" s="14"/>
      <c r="R79" s="14"/>
      <c r="S79" s="14"/>
      <c r="T79" s="14"/>
    </row>
    <row r="80" spans="1:20" ht="13.8" x14ac:dyDescent="0.25">
      <c r="A80" s="42" t="s">
        <v>14</v>
      </c>
      <c r="B80" s="20">
        <f>B79+"0:20"</f>
        <v>0.99236111111111092</v>
      </c>
      <c r="C80" s="20">
        <f>C79+"0:20"</f>
        <v>3.4027777777777775E-2</v>
      </c>
      <c r="D80" s="20"/>
      <c r="E80" s="20"/>
      <c r="F80" s="20"/>
      <c r="G80" s="20"/>
      <c r="H80" s="20"/>
      <c r="I80" s="20"/>
      <c r="J80" s="20"/>
      <c r="K80" s="20"/>
      <c r="L80" s="15"/>
      <c r="M80" s="20"/>
      <c r="N80" s="14"/>
      <c r="O80" s="20"/>
      <c r="P80" s="14"/>
      <c r="Q80" s="14"/>
      <c r="R80" s="14"/>
      <c r="S80" s="14"/>
      <c r="T80" s="14"/>
    </row>
    <row r="81" spans="1:20" ht="13.8" x14ac:dyDescent="0.25">
      <c r="A81" s="43" t="s">
        <v>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12"/>
      <c r="N81" s="12"/>
      <c r="O81" s="12"/>
      <c r="P81" s="12"/>
      <c r="Q81" s="12"/>
      <c r="R81" s="12"/>
      <c r="S81" s="12"/>
      <c r="T81" s="12"/>
    </row>
    <row r="82" spans="1:20" ht="13.8" x14ac:dyDescent="0.25">
      <c r="A82" s="39" t="s">
        <v>7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13"/>
      <c r="N82" s="10"/>
      <c r="O82" s="10"/>
      <c r="P82" s="10"/>
      <c r="Q82" s="10"/>
      <c r="R82" s="10"/>
      <c r="S82" s="10"/>
      <c r="T82" s="10"/>
    </row>
    <row r="83" spans="1:20" ht="13.8" x14ac:dyDescent="0.25">
      <c r="A83" s="45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26"/>
      <c r="N83" s="25"/>
      <c r="O83" s="25"/>
      <c r="P83" s="25"/>
    </row>
    <row r="84" spans="1:20" ht="15.6" x14ac:dyDescent="0.25">
      <c r="A84" s="71" t="s">
        <v>50</v>
      </c>
      <c r="B84" s="71"/>
      <c r="C84" s="71"/>
      <c r="D84" s="71"/>
      <c r="E84" s="71"/>
      <c r="F84" s="71"/>
      <c r="G84" s="71"/>
      <c r="H84" s="47"/>
      <c r="I84" s="47"/>
      <c r="J84" s="47"/>
      <c r="K84" s="47"/>
      <c r="L84" s="47"/>
    </row>
    <row r="85" spans="1:20" ht="15.6" x14ac:dyDescent="0.25">
      <c r="A85" s="50"/>
      <c r="B85" s="50"/>
      <c r="C85" s="50"/>
      <c r="D85" s="50"/>
      <c r="E85" s="50"/>
      <c r="F85" s="50"/>
      <c r="G85" s="50"/>
      <c r="H85" s="47"/>
      <c r="I85" s="47"/>
      <c r="J85" s="47"/>
      <c r="K85" s="47"/>
      <c r="L85" s="47"/>
    </row>
    <row r="86" spans="1:20" ht="15.6" x14ac:dyDescent="0.25">
      <c r="A86" s="48" t="s">
        <v>1</v>
      </c>
      <c r="B86" s="49" t="s">
        <v>14</v>
      </c>
      <c r="C86" s="50"/>
      <c r="D86" s="50"/>
      <c r="E86" s="50"/>
      <c r="F86" s="50"/>
      <c r="G86" s="50"/>
      <c r="H86" s="47"/>
      <c r="I86" s="47"/>
      <c r="J86" s="47"/>
      <c r="K86" s="47"/>
      <c r="L86" s="47"/>
    </row>
    <row r="87" spans="1:20" ht="13.8" x14ac:dyDescent="0.25">
      <c r="A87" s="51" t="s">
        <v>0</v>
      </c>
      <c r="B87" s="52" t="s">
        <v>53</v>
      </c>
      <c r="C87" s="52" t="s">
        <v>53</v>
      </c>
      <c r="D87" s="52" t="s">
        <v>53</v>
      </c>
      <c r="E87" s="52" t="s">
        <v>53</v>
      </c>
      <c r="F87" s="52" t="s">
        <v>53</v>
      </c>
      <c r="G87" s="52" t="s">
        <v>53</v>
      </c>
      <c r="H87" s="52" t="s">
        <v>53</v>
      </c>
      <c r="I87" s="52" t="s">
        <v>53</v>
      </c>
      <c r="J87" s="52" t="s">
        <v>53</v>
      </c>
      <c r="K87" s="52" t="s">
        <v>53</v>
      </c>
      <c r="L87" s="52" t="s">
        <v>53</v>
      </c>
      <c r="M87" s="52" t="s">
        <v>53</v>
      </c>
      <c r="N87" s="52"/>
      <c r="O87" s="52"/>
      <c r="P87" s="52"/>
      <c r="Q87" s="52"/>
      <c r="R87" s="52"/>
      <c r="S87" s="52"/>
      <c r="T87" s="52"/>
    </row>
    <row r="88" spans="1:20" ht="13.8" x14ac:dyDescent="0.25">
      <c r="A88" s="53" t="s">
        <v>2</v>
      </c>
      <c r="B88" s="64" t="s">
        <v>12</v>
      </c>
      <c r="C88" s="64" t="s">
        <v>12</v>
      </c>
      <c r="D88" s="64" t="s">
        <v>12</v>
      </c>
      <c r="E88" s="64" t="s">
        <v>12</v>
      </c>
      <c r="F88" s="64" t="s">
        <v>12</v>
      </c>
      <c r="G88" s="64" t="s">
        <v>12</v>
      </c>
      <c r="H88" s="64" t="s">
        <v>12</v>
      </c>
      <c r="I88" s="64" t="s">
        <v>12</v>
      </c>
      <c r="J88" s="64" t="s">
        <v>12</v>
      </c>
      <c r="K88" s="64" t="s">
        <v>12</v>
      </c>
      <c r="L88" s="64" t="s">
        <v>12</v>
      </c>
      <c r="M88" s="64" t="s">
        <v>12</v>
      </c>
      <c r="N88" s="35"/>
      <c r="O88" s="35"/>
      <c r="P88" s="35"/>
      <c r="Q88" s="35"/>
      <c r="R88" s="35"/>
      <c r="S88" s="35"/>
      <c r="T88" s="35"/>
    </row>
    <row r="89" spans="1:20" ht="13.8" x14ac:dyDescent="0.25">
      <c r="A89" s="54" t="s">
        <v>3</v>
      </c>
      <c r="B89" s="36">
        <v>1</v>
      </c>
      <c r="C89" s="36">
        <v>1</v>
      </c>
      <c r="D89" s="36">
        <v>1</v>
      </c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1</v>
      </c>
      <c r="L89" s="36">
        <v>1</v>
      </c>
      <c r="M89" s="36">
        <v>1</v>
      </c>
      <c r="N89" s="36"/>
      <c r="O89" s="36"/>
      <c r="P89" s="36"/>
      <c r="Q89" s="36"/>
      <c r="R89" s="36"/>
      <c r="S89" s="36"/>
      <c r="T89" s="36"/>
    </row>
    <row r="90" spans="1:20" ht="13.8" x14ac:dyDescent="0.25">
      <c r="A90" s="72" t="s">
        <v>4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</row>
    <row r="91" spans="1:20" ht="13.8" x14ac:dyDescent="0.25">
      <c r="A91" s="73"/>
      <c r="B91" s="35" t="s">
        <v>8</v>
      </c>
      <c r="C91" s="35" t="s">
        <v>8</v>
      </c>
      <c r="D91" s="35" t="s">
        <v>8</v>
      </c>
      <c r="E91" s="35" t="s">
        <v>8</v>
      </c>
      <c r="F91" s="35" t="s">
        <v>8</v>
      </c>
      <c r="G91" s="35" t="s">
        <v>8</v>
      </c>
      <c r="H91" s="35" t="s">
        <v>8</v>
      </c>
      <c r="I91" s="35" t="s">
        <v>8</v>
      </c>
      <c r="J91" s="35" t="s">
        <v>8</v>
      </c>
      <c r="K91" s="35" t="s">
        <v>11</v>
      </c>
      <c r="L91" s="35" t="s">
        <v>11</v>
      </c>
      <c r="M91" s="35" t="s">
        <v>11</v>
      </c>
      <c r="N91" s="35"/>
      <c r="O91" s="35"/>
      <c r="P91" s="35"/>
      <c r="Q91" s="35"/>
      <c r="R91" s="35"/>
      <c r="S91" s="35"/>
      <c r="T91" s="35"/>
    </row>
    <row r="92" spans="1:20" ht="13.8" x14ac:dyDescent="0.25">
      <c r="A92" s="73"/>
      <c r="B92" s="35" t="s">
        <v>11</v>
      </c>
      <c r="C92" s="35" t="s">
        <v>11</v>
      </c>
      <c r="D92" s="35" t="s">
        <v>11</v>
      </c>
      <c r="E92" s="35" t="s">
        <v>11</v>
      </c>
      <c r="F92" s="35" t="s">
        <v>11</v>
      </c>
      <c r="G92" s="35" t="s">
        <v>11</v>
      </c>
      <c r="H92" s="35" t="s">
        <v>11</v>
      </c>
      <c r="I92" s="35" t="s">
        <v>11</v>
      </c>
      <c r="J92" s="35" t="s">
        <v>11</v>
      </c>
      <c r="K92" s="64" t="s">
        <v>9</v>
      </c>
      <c r="L92" s="64" t="s">
        <v>9</v>
      </c>
      <c r="M92" s="64" t="s">
        <v>9</v>
      </c>
      <c r="N92" s="35"/>
      <c r="O92" s="35"/>
      <c r="P92" s="35"/>
      <c r="Q92" s="35"/>
      <c r="R92" s="35"/>
      <c r="S92" s="35"/>
      <c r="T92" s="35"/>
    </row>
    <row r="93" spans="1:20" ht="13.8" x14ac:dyDescent="0.25">
      <c r="A93" s="73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ht="13.8" x14ac:dyDescent="0.25">
      <c r="A94" s="74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</row>
    <row r="95" spans="1:20" ht="13.8" x14ac:dyDescent="0.25">
      <c r="A95" s="43" t="s">
        <v>5</v>
      </c>
      <c r="B95" s="44"/>
      <c r="C95" s="44" t="s">
        <v>34</v>
      </c>
      <c r="D95" s="44"/>
      <c r="E95" s="44" t="s">
        <v>35</v>
      </c>
      <c r="F95" s="44"/>
      <c r="G95" s="44" t="s">
        <v>36</v>
      </c>
      <c r="H95" s="44"/>
      <c r="I95" s="44" t="s">
        <v>37</v>
      </c>
      <c r="J95" s="44"/>
      <c r="K95" s="44" t="s">
        <v>38</v>
      </c>
      <c r="L95" s="44"/>
      <c r="M95" s="44" t="s">
        <v>56</v>
      </c>
      <c r="N95" s="44"/>
      <c r="O95" s="44"/>
      <c r="P95" s="44"/>
      <c r="Q95" s="44"/>
      <c r="R95" s="44"/>
      <c r="S95" s="44"/>
      <c r="T95" s="44"/>
    </row>
    <row r="96" spans="1:20" ht="13.8" x14ac:dyDescent="0.25">
      <c r="A96" s="39" t="s">
        <v>7</v>
      </c>
      <c r="B96" s="33"/>
      <c r="C96" s="33">
        <v>0.9555555555555556</v>
      </c>
      <c r="D96" s="33"/>
      <c r="E96" s="33">
        <v>0.96597222222222223</v>
      </c>
      <c r="F96" s="33"/>
      <c r="G96" s="33">
        <v>0.9770833333333333</v>
      </c>
      <c r="H96" s="33"/>
      <c r="I96" s="33">
        <v>0.98819444444444438</v>
      </c>
      <c r="J96" s="33"/>
      <c r="K96" s="33">
        <v>0.99861111111111101</v>
      </c>
      <c r="L96" s="33"/>
      <c r="M96" s="33">
        <v>9.0277777777777787E-3</v>
      </c>
      <c r="N96" s="33"/>
      <c r="O96" s="33"/>
      <c r="P96" s="33"/>
      <c r="Q96" s="33"/>
      <c r="R96" s="33"/>
      <c r="S96" s="33"/>
      <c r="T96" s="33"/>
    </row>
    <row r="97" spans="1:20" ht="13.8" x14ac:dyDescent="0.25">
      <c r="A97" s="40" t="s">
        <v>21</v>
      </c>
      <c r="B97" s="15">
        <f>MOD(B98-TIME(0,5,0),1)</f>
        <v>0.9555555555555556</v>
      </c>
      <c r="C97" s="15">
        <f t="shared" ref="B97:L99" si="18">MOD(C98-TIME(0,5,0),1)</f>
        <v>0.96041666666666681</v>
      </c>
      <c r="D97" s="15">
        <f t="shared" si="18"/>
        <v>0.96597222222222234</v>
      </c>
      <c r="E97" s="15">
        <f t="shared" si="18"/>
        <v>0.97083333333333344</v>
      </c>
      <c r="F97" s="15">
        <f t="shared" si="18"/>
        <v>0.97569444444444453</v>
      </c>
      <c r="G97" s="15">
        <f t="shared" si="18"/>
        <v>0.98194444444444451</v>
      </c>
      <c r="H97" s="15">
        <f t="shared" si="18"/>
        <v>0.98749999999999993</v>
      </c>
      <c r="I97" s="15">
        <f t="shared" ref="I97:M99" si="19">MOD(I98-TIME(0,5,0),1)</f>
        <v>0.99305555555555547</v>
      </c>
      <c r="J97" s="15">
        <f t="shared" si="18"/>
        <v>0.99861111111111089</v>
      </c>
      <c r="K97" s="15">
        <f t="shared" si="19"/>
        <v>3.4722222222220139E-3</v>
      </c>
      <c r="L97" s="15">
        <f t="shared" si="18"/>
        <v>9.02777777777777E-3</v>
      </c>
      <c r="M97" s="15">
        <f t="shared" si="19"/>
        <v>1.3888888888888883E-2</v>
      </c>
      <c r="N97" s="15"/>
      <c r="O97" s="15"/>
      <c r="P97" s="15"/>
      <c r="Q97" s="15"/>
      <c r="R97" s="15"/>
      <c r="S97" s="15"/>
      <c r="T97" s="20"/>
    </row>
    <row r="98" spans="1:20" ht="13.8" x14ac:dyDescent="0.25">
      <c r="A98" s="41" t="s">
        <v>16</v>
      </c>
      <c r="B98" s="15">
        <f t="shared" si="18"/>
        <v>0.95902777777777781</v>
      </c>
      <c r="C98" s="15">
        <f t="shared" si="18"/>
        <v>0.96388888888888902</v>
      </c>
      <c r="D98" s="15">
        <f t="shared" si="18"/>
        <v>0.96944444444444455</v>
      </c>
      <c r="E98" s="15">
        <f t="shared" si="18"/>
        <v>0.97430555555555565</v>
      </c>
      <c r="F98" s="15">
        <f t="shared" si="18"/>
        <v>0.97916666666666674</v>
      </c>
      <c r="G98" s="15">
        <f t="shared" si="18"/>
        <v>0.98541666666666672</v>
      </c>
      <c r="H98" s="15">
        <f t="shared" si="18"/>
        <v>0.99097222222222214</v>
      </c>
      <c r="I98" s="15">
        <f>MOD(I99-TIME(0,5,0),1)</f>
        <v>0.99652777777777768</v>
      </c>
      <c r="J98" s="15">
        <f t="shared" si="18"/>
        <v>2.0833333333331282E-3</v>
      </c>
      <c r="K98" s="15">
        <f t="shared" si="19"/>
        <v>6.9444444444442359E-3</v>
      </c>
      <c r="L98" s="15">
        <f t="shared" si="18"/>
        <v>1.2499999999999992E-2</v>
      </c>
      <c r="M98" s="15">
        <f t="shared" si="19"/>
        <v>1.7361111111111105E-2</v>
      </c>
      <c r="N98" s="15"/>
      <c r="O98" s="15"/>
      <c r="P98" s="15"/>
      <c r="Q98" s="15"/>
      <c r="R98" s="15"/>
      <c r="S98" s="15"/>
      <c r="T98" s="20"/>
    </row>
    <row r="99" spans="1:20" ht="13.8" x14ac:dyDescent="0.25">
      <c r="A99" s="41" t="s">
        <v>20</v>
      </c>
      <c r="B99" s="15">
        <f t="shared" si="18"/>
        <v>0.96250000000000002</v>
      </c>
      <c r="C99" s="15">
        <f t="shared" si="18"/>
        <v>0.96736111111111123</v>
      </c>
      <c r="D99" s="15">
        <f t="shared" si="18"/>
        <v>0.97291666666666676</v>
      </c>
      <c r="E99" s="15">
        <f t="shared" si="18"/>
        <v>0.97777777777777786</v>
      </c>
      <c r="F99" s="15">
        <f t="shared" si="18"/>
        <v>0.98263888888888895</v>
      </c>
      <c r="G99" s="15">
        <f t="shared" si="18"/>
        <v>0.98888888888888893</v>
      </c>
      <c r="H99" s="15">
        <f t="shared" si="18"/>
        <v>0.99444444444444435</v>
      </c>
      <c r="I99" s="15">
        <f>MOD(I100-TIME(0,5,0),1)</f>
        <v>0.99999999999999989</v>
      </c>
      <c r="J99" s="15">
        <f t="shared" si="18"/>
        <v>5.5555555555553502E-3</v>
      </c>
      <c r="K99" s="15">
        <f t="shared" si="19"/>
        <v>1.0416666666666458E-2</v>
      </c>
      <c r="L99" s="15">
        <f t="shared" si="18"/>
        <v>1.5972222222222214E-2</v>
      </c>
      <c r="M99" s="15">
        <f t="shared" si="19"/>
        <v>2.0833333333333329E-2</v>
      </c>
      <c r="N99" s="15"/>
      <c r="O99" s="15"/>
      <c r="P99" s="15"/>
      <c r="Q99" s="15"/>
      <c r="R99" s="15"/>
      <c r="S99" s="15"/>
      <c r="T99" s="20"/>
    </row>
    <row r="100" spans="1:20" ht="13.8" x14ac:dyDescent="0.25">
      <c r="A100" s="41" t="s">
        <v>19</v>
      </c>
      <c r="B100" s="15">
        <f t="shared" ref="B100:L100" si="20">MOD(B101-TIME(0,8,0),1)</f>
        <v>0.96597222222222223</v>
      </c>
      <c r="C100" s="15">
        <f t="shared" si="20"/>
        <v>0.97083333333333344</v>
      </c>
      <c r="D100" s="15">
        <f t="shared" si="20"/>
        <v>0.97638888888888897</v>
      </c>
      <c r="E100" s="15">
        <f t="shared" si="20"/>
        <v>0.98125000000000007</v>
      </c>
      <c r="F100" s="15">
        <f t="shared" si="20"/>
        <v>0.98611111111111116</v>
      </c>
      <c r="G100" s="15">
        <f t="shared" si="20"/>
        <v>0.99236111111111114</v>
      </c>
      <c r="H100" s="15">
        <f t="shared" si="20"/>
        <v>0.99791666666666656</v>
      </c>
      <c r="I100" s="15">
        <f>MOD(I101-TIME(0,8,0),1)</f>
        <v>3.4722222222221622E-3</v>
      </c>
      <c r="J100" s="15">
        <f t="shared" si="20"/>
        <v>9.0277777777775722E-3</v>
      </c>
      <c r="K100" s="15">
        <f t="shared" ref="K100:M100" si="21">MOD(K101-TIME(0,8,0),1)</f>
        <v>1.388888888888868E-2</v>
      </c>
      <c r="L100" s="15">
        <f t="shared" si="20"/>
        <v>1.9444444444444438E-2</v>
      </c>
      <c r="M100" s="15">
        <f t="shared" si="21"/>
        <v>2.4305555555555552E-2</v>
      </c>
      <c r="N100" s="15"/>
      <c r="O100" s="15"/>
      <c r="P100" s="15"/>
      <c r="Q100" s="15"/>
      <c r="R100" s="15"/>
      <c r="S100" s="15"/>
      <c r="T100" s="20"/>
    </row>
    <row r="101" spans="1:20" ht="13.8" x14ac:dyDescent="0.25">
      <c r="A101" s="41" t="s">
        <v>15</v>
      </c>
      <c r="B101" s="15">
        <f t="shared" ref="B101:L101" si="22">MOD(B102-TIME(0,5,0),1)</f>
        <v>0.97152777777777777</v>
      </c>
      <c r="C101" s="15">
        <f t="shared" si="22"/>
        <v>0.97638888888888897</v>
      </c>
      <c r="D101" s="15">
        <f t="shared" si="22"/>
        <v>0.98194444444444451</v>
      </c>
      <c r="E101" s="15">
        <f t="shared" si="22"/>
        <v>0.9868055555555556</v>
      </c>
      <c r="F101" s="15">
        <f t="shared" si="22"/>
        <v>0.9916666666666667</v>
      </c>
      <c r="G101" s="15">
        <f t="shared" si="22"/>
        <v>0.99791666666666667</v>
      </c>
      <c r="H101" s="15">
        <f t="shared" si="22"/>
        <v>3.4722222222221613E-3</v>
      </c>
      <c r="I101" s="15">
        <f>MOD(I102-TIME(0,5,0),1)</f>
        <v>9.0277777777777179E-3</v>
      </c>
      <c r="J101" s="15">
        <f t="shared" si="22"/>
        <v>1.4583333333333127E-2</v>
      </c>
      <c r="K101" s="15">
        <f t="shared" ref="K101:M101" si="23">MOD(K102-TIME(0,5,0),1)</f>
        <v>1.9444444444444237E-2</v>
      </c>
      <c r="L101" s="15">
        <f t="shared" si="22"/>
        <v>2.4999999999999994E-2</v>
      </c>
      <c r="M101" s="15">
        <f t="shared" si="23"/>
        <v>2.9861111111111109E-2</v>
      </c>
      <c r="N101" s="15"/>
      <c r="O101" s="15"/>
      <c r="P101" s="15"/>
      <c r="Q101" s="15"/>
      <c r="R101" s="15"/>
      <c r="S101" s="15"/>
      <c r="T101" s="20"/>
    </row>
    <row r="102" spans="1:20" ht="13.8" x14ac:dyDescent="0.25">
      <c r="A102" s="41" t="s">
        <v>48</v>
      </c>
      <c r="B102" s="15">
        <f t="shared" ref="B102:L102" si="24">MOD(B103-TIME(0,2,0),1)</f>
        <v>0.97499999999999998</v>
      </c>
      <c r="C102" s="15">
        <f t="shared" si="24"/>
        <v>0.97986111111111118</v>
      </c>
      <c r="D102" s="15">
        <f t="shared" si="24"/>
        <v>0.98541666666666672</v>
      </c>
      <c r="E102" s="15">
        <f t="shared" si="24"/>
        <v>0.99027777777777781</v>
      </c>
      <c r="F102" s="15">
        <f t="shared" si="24"/>
        <v>0.99513888888888891</v>
      </c>
      <c r="G102" s="15">
        <f t="shared" si="24"/>
        <v>1.388888888888869E-3</v>
      </c>
      <c r="H102" s="15">
        <f t="shared" si="24"/>
        <v>6.9444444444443833E-3</v>
      </c>
      <c r="I102" s="15">
        <f>MOD(I103-TIME(0,2,0),1)</f>
        <v>1.249999999999994E-2</v>
      </c>
      <c r="J102" s="15">
        <f t="shared" si="24"/>
        <v>1.8055555555555349E-2</v>
      </c>
      <c r="K102" s="15">
        <f t="shared" ref="K102:M102" si="25">MOD(K103-TIME(0,2,0),1)</f>
        <v>2.291666666666646E-2</v>
      </c>
      <c r="L102" s="15">
        <f t="shared" si="24"/>
        <v>2.8472222222222218E-2</v>
      </c>
      <c r="M102" s="15">
        <f t="shared" si="25"/>
        <v>3.3333333333333333E-2</v>
      </c>
      <c r="N102" s="15"/>
      <c r="O102" s="15"/>
      <c r="P102" s="15"/>
      <c r="Q102" s="15"/>
      <c r="R102" s="15"/>
      <c r="S102" s="15"/>
      <c r="T102" s="20"/>
    </row>
    <row r="103" spans="1:20" ht="13.8" x14ac:dyDescent="0.25">
      <c r="A103" s="41" t="s">
        <v>49</v>
      </c>
      <c r="B103" s="15">
        <f t="shared" ref="B103:L103" si="26">MOD(B104-TIME(0,4,0),1)</f>
        <v>0.97638888888888886</v>
      </c>
      <c r="C103" s="15">
        <f t="shared" si="26"/>
        <v>0.98125000000000007</v>
      </c>
      <c r="D103" s="15">
        <f t="shared" si="26"/>
        <v>0.9868055555555556</v>
      </c>
      <c r="E103" s="15">
        <f t="shared" si="26"/>
        <v>0.9916666666666667</v>
      </c>
      <c r="F103" s="15">
        <f t="shared" si="26"/>
        <v>0.99652777777777779</v>
      </c>
      <c r="G103" s="15">
        <f t="shared" si="26"/>
        <v>2.7777777777777579E-3</v>
      </c>
      <c r="H103" s="15">
        <f t="shared" si="26"/>
        <v>8.3333333333332725E-3</v>
      </c>
      <c r="I103" s="15">
        <f>MOD(I104-TIME(0,4,0),1)</f>
        <v>1.3888888888888829E-2</v>
      </c>
      <c r="J103" s="15">
        <f t="shared" si="26"/>
        <v>1.9444444444444237E-2</v>
      </c>
      <c r="K103" s="15">
        <f t="shared" ref="K103:M103" si="27">MOD(K104-TIME(0,4,0),1)</f>
        <v>2.4305555555555348E-2</v>
      </c>
      <c r="L103" s="15">
        <f t="shared" si="26"/>
        <v>2.9861111111111106E-2</v>
      </c>
      <c r="M103" s="15">
        <f t="shared" si="27"/>
        <v>3.4722222222222224E-2</v>
      </c>
      <c r="N103" s="15"/>
      <c r="O103" s="15"/>
      <c r="P103" s="15"/>
      <c r="Q103" s="15"/>
      <c r="R103" s="15"/>
      <c r="S103" s="15"/>
      <c r="T103" s="20"/>
    </row>
    <row r="104" spans="1:20" ht="13.8" x14ac:dyDescent="0.25">
      <c r="A104" s="55" t="s">
        <v>14</v>
      </c>
      <c r="B104" s="63">
        <v>0.97916666666666663</v>
      </c>
      <c r="C104" s="56">
        <f>MOD(C96+TIME(0,41,0),1)</f>
        <v>0.98402777777777783</v>
      </c>
      <c r="D104" s="63">
        <f>E104-"0:07"</f>
        <v>0.98958333333333337</v>
      </c>
      <c r="E104" s="56">
        <f>MOD(E96+TIME(0,41,0),1)</f>
        <v>0.99444444444444446</v>
      </c>
      <c r="F104" s="63">
        <v>0.99930555555555556</v>
      </c>
      <c r="G104" s="56">
        <f>MOD(G96+TIME(0,41,0),1)</f>
        <v>5.5555555555555358E-3</v>
      </c>
      <c r="H104" s="63">
        <f>I104-"0:08"</f>
        <v>1.1111111111111051E-2</v>
      </c>
      <c r="I104" s="56">
        <f>MOD(I96+TIME(0,41,0),1)</f>
        <v>1.6666666666666607E-2</v>
      </c>
      <c r="J104" s="63">
        <f>K104-"0:07"</f>
        <v>2.2222222222222015E-2</v>
      </c>
      <c r="K104" s="56">
        <f>MOD(K96+TIME(0,41,0),1)</f>
        <v>2.7083333333333126E-2</v>
      </c>
      <c r="L104" s="63">
        <f>M104-"0:07"</f>
        <v>3.2638888888888884E-2</v>
      </c>
      <c r="M104" s="56">
        <f>MOD(M96+TIME(0,41,0),1)</f>
        <v>3.7499999999999999E-2</v>
      </c>
      <c r="N104" s="56"/>
      <c r="O104" s="56"/>
      <c r="P104" s="56"/>
      <c r="Q104" s="56"/>
      <c r="R104" s="56"/>
      <c r="S104" s="56"/>
      <c r="T104" s="31"/>
    </row>
    <row r="105" spans="1:20" ht="15.6" customHeight="1" x14ac:dyDescent="0.25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26"/>
      <c r="N105" s="25"/>
      <c r="O105" s="25"/>
      <c r="P105" s="25"/>
    </row>
    <row r="106" spans="1:20" s="47" customFormat="1" ht="15.6" customHeight="1" x14ac:dyDescent="0.25">
      <c r="A106" s="61" t="s">
        <v>54</v>
      </c>
      <c r="B106" s="62"/>
      <c r="C106" s="62"/>
      <c r="D106" s="62"/>
      <c r="E106" s="62"/>
      <c r="F106" s="62"/>
      <c r="G106" s="62"/>
      <c r="H106" s="58"/>
      <c r="I106" s="58"/>
      <c r="J106" s="58"/>
      <c r="K106" s="58"/>
      <c r="L106" s="58"/>
      <c r="M106" s="58"/>
      <c r="N106" s="58"/>
      <c r="O106" s="58"/>
      <c r="P106" s="58"/>
    </row>
    <row r="107" spans="1:20" ht="15.6" x14ac:dyDescent="0.25">
      <c r="A107" s="71"/>
      <c r="B107" s="71"/>
      <c r="C107" s="71"/>
      <c r="D107" s="71"/>
      <c r="E107" s="71"/>
      <c r="F107" s="71"/>
      <c r="G107" s="71"/>
      <c r="H107" s="47"/>
      <c r="I107" s="47"/>
      <c r="J107" s="47"/>
      <c r="K107" s="47"/>
      <c r="L107" s="47"/>
    </row>
    <row r="108" spans="1:20" ht="15.6" x14ac:dyDescent="0.25">
      <c r="A108" s="48" t="s">
        <v>1</v>
      </c>
      <c r="B108" s="49" t="s">
        <v>14</v>
      </c>
      <c r="C108" s="50"/>
      <c r="D108" s="50"/>
      <c r="E108" s="50"/>
      <c r="F108" s="50"/>
      <c r="G108" s="50"/>
      <c r="H108" s="47"/>
      <c r="I108" s="47"/>
      <c r="J108" s="47"/>
      <c r="K108" s="47"/>
      <c r="L108" s="47"/>
    </row>
    <row r="109" spans="1:20" ht="13.8" x14ac:dyDescent="0.25">
      <c r="A109" s="51" t="s">
        <v>0</v>
      </c>
      <c r="B109" s="52" t="s">
        <v>55</v>
      </c>
      <c r="C109" s="52" t="s">
        <v>55</v>
      </c>
      <c r="D109" s="52" t="s">
        <v>55</v>
      </c>
      <c r="E109" s="52" t="s">
        <v>55</v>
      </c>
      <c r="F109" s="52" t="s">
        <v>55</v>
      </c>
      <c r="G109" s="52" t="s">
        <v>55</v>
      </c>
      <c r="H109" s="52" t="s">
        <v>55</v>
      </c>
      <c r="I109" s="52" t="s">
        <v>55</v>
      </c>
      <c r="J109" s="52" t="s">
        <v>55</v>
      </c>
      <c r="K109" s="52" t="s">
        <v>55</v>
      </c>
      <c r="L109" s="52" t="s">
        <v>55</v>
      </c>
      <c r="M109" s="52" t="s">
        <v>55</v>
      </c>
      <c r="N109" s="3"/>
      <c r="O109" s="3"/>
      <c r="P109" s="3"/>
      <c r="Q109" s="3"/>
      <c r="R109" s="3"/>
      <c r="S109" s="3"/>
      <c r="T109" s="3"/>
    </row>
    <row r="110" spans="1:20" ht="13.8" x14ac:dyDescent="0.25">
      <c r="A110" s="53" t="s">
        <v>2</v>
      </c>
      <c r="B110" s="64" t="s">
        <v>12</v>
      </c>
      <c r="C110" s="64" t="s">
        <v>12</v>
      </c>
      <c r="D110" s="64" t="s">
        <v>12</v>
      </c>
      <c r="E110" s="64" t="s">
        <v>12</v>
      </c>
      <c r="F110" s="64" t="s">
        <v>12</v>
      </c>
      <c r="G110" s="64" t="s">
        <v>12</v>
      </c>
      <c r="H110" s="64" t="s">
        <v>12</v>
      </c>
      <c r="I110" s="64" t="s">
        <v>12</v>
      </c>
      <c r="J110" s="64" t="s">
        <v>12</v>
      </c>
      <c r="K110" s="64" t="s">
        <v>12</v>
      </c>
      <c r="L110" s="64" t="s">
        <v>12</v>
      </c>
      <c r="M110" s="64" t="s">
        <v>12</v>
      </c>
      <c r="N110" s="5"/>
      <c r="O110" s="5"/>
      <c r="P110" s="5"/>
      <c r="Q110" s="5"/>
      <c r="R110" s="5"/>
      <c r="S110" s="5"/>
      <c r="T110" s="5"/>
    </row>
    <row r="111" spans="1:20" ht="13.8" x14ac:dyDescent="0.25">
      <c r="A111" s="54" t="s">
        <v>3</v>
      </c>
      <c r="B111" s="36">
        <v>1</v>
      </c>
      <c r="C111" s="36">
        <v>1</v>
      </c>
      <c r="D111" s="36">
        <v>1</v>
      </c>
      <c r="E111" s="36">
        <v>1</v>
      </c>
      <c r="F111" s="36">
        <v>1</v>
      </c>
      <c r="G111" s="36">
        <v>1</v>
      </c>
      <c r="H111" s="36">
        <v>1</v>
      </c>
      <c r="I111" s="36">
        <v>1</v>
      </c>
      <c r="J111" s="36">
        <v>1</v>
      </c>
      <c r="K111" s="36">
        <v>1</v>
      </c>
      <c r="L111" s="36">
        <v>1</v>
      </c>
      <c r="M111" s="36">
        <v>1</v>
      </c>
      <c r="N111" s="7"/>
      <c r="O111" s="7"/>
      <c r="P111" s="7"/>
      <c r="Q111" s="7"/>
      <c r="R111" s="7"/>
      <c r="S111" s="7"/>
      <c r="T111" s="7"/>
    </row>
    <row r="112" spans="1:20" ht="13.8" x14ac:dyDescent="0.25">
      <c r="A112" s="72" t="s">
        <v>4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1:20" ht="13.8" x14ac:dyDescent="0.25">
      <c r="A113" s="73"/>
      <c r="B113" s="35" t="s">
        <v>8</v>
      </c>
      <c r="C113" s="35" t="s">
        <v>8</v>
      </c>
      <c r="D113" s="35" t="s">
        <v>8</v>
      </c>
      <c r="E113" s="35" t="s">
        <v>8</v>
      </c>
      <c r="F113" s="35" t="s">
        <v>8</v>
      </c>
      <c r="G113" s="35" t="s">
        <v>8</v>
      </c>
      <c r="H113" s="35" t="s">
        <v>8</v>
      </c>
      <c r="I113" s="35" t="s">
        <v>8</v>
      </c>
      <c r="J113" s="35" t="s">
        <v>8</v>
      </c>
      <c r="K113" s="35" t="s">
        <v>11</v>
      </c>
      <c r="L113" s="35" t="s">
        <v>11</v>
      </c>
      <c r="M113" s="35" t="s">
        <v>11</v>
      </c>
      <c r="N113" s="5"/>
      <c r="O113" s="5"/>
      <c r="P113" s="5"/>
      <c r="Q113" s="5"/>
      <c r="R113" s="5"/>
      <c r="S113" s="5"/>
      <c r="T113" s="5"/>
    </row>
    <row r="114" spans="1:20" ht="13.8" x14ac:dyDescent="0.25">
      <c r="A114" s="73"/>
      <c r="B114" s="35" t="s">
        <v>11</v>
      </c>
      <c r="C114" s="35" t="s">
        <v>11</v>
      </c>
      <c r="D114" s="35" t="s">
        <v>11</v>
      </c>
      <c r="E114" s="35" t="s">
        <v>11</v>
      </c>
      <c r="F114" s="35" t="s">
        <v>11</v>
      </c>
      <c r="G114" s="35" t="s">
        <v>11</v>
      </c>
      <c r="H114" s="35" t="s">
        <v>11</v>
      </c>
      <c r="I114" s="35" t="s">
        <v>11</v>
      </c>
      <c r="J114" s="35" t="s">
        <v>11</v>
      </c>
      <c r="K114" s="64" t="s">
        <v>9</v>
      </c>
      <c r="L114" s="64" t="s">
        <v>9</v>
      </c>
      <c r="M114" s="64" t="s">
        <v>9</v>
      </c>
      <c r="N114" s="5"/>
      <c r="O114" s="5"/>
      <c r="P114" s="5"/>
      <c r="Q114" s="5"/>
      <c r="R114" s="5"/>
      <c r="S114" s="5"/>
      <c r="T114" s="5"/>
    </row>
    <row r="115" spans="1:20" ht="13.8" x14ac:dyDescent="0.25">
      <c r="A115" s="73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5"/>
      <c r="O115" s="5"/>
      <c r="P115" s="5"/>
      <c r="Q115" s="5"/>
      <c r="R115" s="5"/>
      <c r="S115" s="5"/>
      <c r="T115" s="5"/>
    </row>
    <row r="116" spans="1:20" ht="13.8" x14ac:dyDescent="0.25">
      <c r="A116" s="74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7"/>
      <c r="O116" s="7"/>
      <c r="P116" s="7"/>
      <c r="Q116" s="7"/>
      <c r="R116" s="7"/>
      <c r="S116" s="7"/>
      <c r="T116" s="7"/>
    </row>
    <row r="117" spans="1:20" ht="13.8" x14ac:dyDescent="0.25">
      <c r="A117" s="43" t="s">
        <v>5</v>
      </c>
      <c r="B117" s="44"/>
      <c r="C117" s="44" t="s">
        <v>34</v>
      </c>
      <c r="D117" s="44"/>
      <c r="E117" s="44" t="s">
        <v>35</v>
      </c>
      <c r="F117" s="44"/>
      <c r="G117" s="44" t="s">
        <v>36</v>
      </c>
      <c r="H117" s="44"/>
      <c r="I117" s="44" t="s">
        <v>37</v>
      </c>
      <c r="J117" s="44"/>
      <c r="K117" s="44" t="s">
        <v>38</v>
      </c>
      <c r="L117" s="44"/>
      <c r="M117" s="44" t="s">
        <v>56</v>
      </c>
      <c r="N117" s="44"/>
      <c r="O117" s="44"/>
      <c r="P117" s="44"/>
      <c r="Q117" s="44"/>
      <c r="R117" s="44"/>
      <c r="S117" s="44"/>
      <c r="T117" s="44"/>
    </row>
    <row r="118" spans="1:20" ht="13.8" x14ac:dyDescent="0.25">
      <c r="A118" s="39" t="s">
        <v>7</v>
      </c>
      <c r="B118" s="33"/>
      <c r="C118" s="33">
        <v>0.9555555555555556</v>
      </c>
      <c r="D118" s="33"/>
      <c r="E118" s="33">
        <v>0.96597222222222223</v>
      </c>
      <c r="F118" s="33"/>
      <c r="G118" s="33">
        <v>0.9770833333333333</v>
      </c>
      <c r="H118" s="33"/>
      <c r="I118" s="33">
        <v>0.98819444444444438</v>
      </c>
      <c r="J118" s="33"/>
      <c r="K118" s="33">
        <v>0.99861111111111101</v>
      </c>
      <c r="L118" s="33"/>
      <c r="M118" s="33">
        <v>9.0277777777777787E-3</v>
      </c>
      <c r="N118" s="33"/>
      <c r="O118" s="33"/>
      <c r="P118" s="33"/>
      <c r="Q118" s="33"/>
      <c r="R118" s="33"/>
      <c r="S118" s="33"/>
      <c r="T118" s="33"/>
    </row>
    <row r="119" spans="1:20" ht="13.8" x14ac:dyDescent="0.25">
      <c r="A119" s="40" t="s">
        <v>21</v>
      </c>
      <c r="B119" s="15">
        <f t="shared" ref="B119:M119" si="28">MOD(B120-TIME(0,5,0),1)</f>
        <v>0.95416666666666683</v>
      </c>
      <c r="C119" s="15">
        <f t="shared" si="28"/>
        <v>0.95902777777777792</v>
      </c>
      <c r="D119" s="15">
        <f t="shared" si="28"/>
        <v>0.96458333333333346</v>
      </c>
      <c r="E119" s="15">
        <f t="shared" si="28"/>
        <v>0.96944444444444455</v>
      </c>
      <c r="F119" s="15">
        <f t="shared" si="28"/>
        <v>0.97569444444444453</v>
      </c>
      <c r="G119" s="15">
        <f t="shared" si="28"/>
        <v>0.98055555555555562</v>
      </c>
      <c r="H119" s="15">
        <f t="shared" si="28"/>
        <v>0.98680555555555538</v>
      </c>
      <c r="I119" s="15">
        <f t="shared" si="28"/>
        <v>0.99166666666666659</v>
      </c>
      <c r="J119" s="15">
        <f t="shared" si="28"/>
        <v>0.99722222222222212</v>
      </c>
      <c r="K119" s="15">
        <f t="shared" si="28"/>
        <v>2.0833333333332704E-3</v>
      </c>
      <c r="L119" s="15">
        <f t="shared" si="28"/>
        <v>7.638888888888893E-3</v>
      </c>
      <c r="M119" s="15">
        <f t="shared" si="28"/>
        <v>1.2500000000000006E-2</v>
      </c>
      <c r="N119" s="15"/>
      <c r="O119" s="15"/>
      <c r="P119" s="15"/>
      <c r="Q119" s="15"/>
      <c r="R119" s="15"/>
      <c r="S119" s="15"/>
      <c r="T119" s="15"/>
    </row>
    <row r="120" spans="1:20" ht="13.8" x14ac:dyDescent="0.25">
      <c r="A120" s="41" t="s">
        <v>16</v>
      </c>
      <c r="B120" s="15">
        <f t="shared" ref="B120:M120" si="29">MOD(B121-TIME(0,18,0),1)</f>
        <v>0.95763888888888904</v>
      </c>
      <c r="C120" s="15">
        <f t="shared" si="29"/>
        <v>0.96250000000000013</v>
      </c>
      <c r="D120" s="15">
        <f t="shared" si="29"/>
        <v>0.96805555555555567</v>
      </c>
      <c r="E120" s="15">
        <f t="shared" si="29"/>
        <v>0.97291666666666676</v>
      </c>
      <c r="F120" s="15">
        <f t="shared" si="29"/>
        <v>0.97916666666666674</v>
      </c>
      <c r="G120" s="15">
        <f t="shared" si="29"/>
        <v>0.98402777777777783</v>
      </c>
      <c r="H120" s="15">
        <f t="shared" si="29"/>
        <v>0.99027777777777759</v>
      </c>
      <c r="I120" s="15">
        <f t="shared" si="29"/>
        <v>0.9951388888888888</v>
      </c>
      <c r="J120" s="15">
        <f t="shared" si="29"/>
        <v>6.9444444444438126E-4</v>
      </c>
      <c r="K120" s="15">
        <f t="shared" si="29"/>
        <v>5.5555555555554925E-3</v>
      </c>
      <c r="L120" s="15">
        <f t="shared" si="29"/>
        <v>1.1111111111111115E-2</v>
      </c>
      <c r="M120" s="15">
        <f t="shared" si="29"/>
        <v>1.5972222222222228E-2</v>
      </c>
      <c r="N120" s="15"/>
      <c r="O120" s="15"/>
      <c r="P120" s="15"/>
      <c r="Q120" s="15"/>
      <c r="R120" s="15"/>
      <c r="S120" s="15"/>
      <c r="T120" s="15"/>
    </row>
    <row r="121" spans="1:20" ht="13.8" x14ac:dyDescent="0.25">
      <c r="A121" s="55" t="s">
        <v>14</v>
      </c>
      <c r="B121" s="63">
        <v>0.97013888888888899</v>
      </c>
      <c r="C121" s="56">
        <f>MOD(C118+TIME(0,28,0),1)</f>
        <v>0.97500000000000009</v>
      </c>
      <c r="D121" s="63">
        <f>E121-"0:07"</f>
        <v>0.98055555555555562</v>
      </c>
      <c r="E121" s="56">
        <f>MOD(E118+TIME(0,28,0),1)</f>
        <v>0.98541666666666672</v>
      </c>
      <c r="F121" s="63">
        <f>G121-"0:07"</f>
        <v>0.9916666666666667</v>
      </c>
      <c r="G121" s="56">
        <f>MOD(G118+TIME(0,28,0),1)</f>
        <v>0.99652777777777779</v>
      </c>
      <c r="H121" s="63">
        <f>I121-"0:07"</f>
        <v>2.7777777777776395E-3</v>
      </c>
      <c r="I121" s="56">
        <f>MOD(I118+TIME(0,28,0),1)</f>
        <v>7.6388888888887507E-3</v>
      </c>
      <c r="J121" s="63">
        <f>K121-"0:07"</f>
        <v>1.319444444444438E-2</v>
      </c>
      <c r="K121" s="56">
        <f>MOD(K118+TIME(0,28,0),1)</f>
        <v>1.8055555555555491E-2</v>
      </c>
      <c r="L121" s="63">
        <f>M121-"0:07"</f>
        <v>2.3611111111111114E-2</v>
      </c>
      <c r="M121" s="56">
        <f>MOD(M118+TIME(0,28,0),1)</f>
        <v>2.8472222222222225E-2</v>
      </c>
      <c r="N121" s="56"/>
      <c r="O121" s="56"/>
      <c r="P121" s="56"/>
      <c r="Q121" s="56"/>
      <c r="R121" s="56"/>
      <c r="S121" s="56"/>
      <c r="T121" s="56"/>
    </row>
    <row r="122" spans="1:20" ht="15.6" customHeight="1" x14ac:dyDescent="0.25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</row>
    <row r="123" spans="1:20" ht="15.6" x14ac:dyDescent="0.25">
      <c r="A123" s="66" t="s">
        <v>45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28"/>
      <c r="N123" s="28"/>
      <c r="O123" s="28"/>
      <c r="P123" s="28"/>
    </row>
    <row r="124" spans="1:20" ht="15.6" x14ac:dyDescent="0.25">
      <c r="A124" s="67"/>
      <c r="B124" s="67"/>
      <c r="C124" s="67"/>
      <c r="D124" s="67"/>
      <c r="E124" s="67"/>
      <c r="F124" s="67"/>
      <c r="G124" s="67"/>
    </row>
    <row r="125" spans="1:20" ht="15.6" x14ac:dyDescent="0.25">
      <c r="A125" s="1" t="s">
        <v>1</v>
      </c>
      <c r="B125" s="16" t="s">
        <v>42</v>
      </c>
      <c r="C125" s="28"/>
      <c r="D125" s="28"/>
      <c r="E125" s="28"/>
      <c r="F125" s="28"/>
      <c r="G125" s="28"/>
    </row>
    <row r="126" spans="1:20" ht="13.8" x14ac:dyDescent="0.25">
      <c r="A126" s="2" t="s">
        <v>0</v>
      </c>
      <c r="B126" s="3" t="s">
        <v>41</v>
      </c>
      <c r="C126" s="3" t="s">
        <v>41</v>
      </c>
      <c r="D126" s="3" t="s">
        <v>41</v>
      </c>
      <c r="E126" s="3" t="s">
        <v>41</v>
      </c>
      <c r="F126" s="3" t="s">
        <v>41</v>
      </c>
      <c r="G126" s="3" t="s">
        <v>41</v>
      </c>
      <c r="H126" s="3" t="s">
        <v>41</v>
      </c>
      <c r="I126" s="3" t="s">
        <v>41</v>
      </c>
      <c r="J126" s="3" t="s">
        <v>41</v>
      </c>
      <c r="K126" s="3" t="s">
        <v>41</v>
      </c>
      <c r="L126" s="3" t="s">
        <v>41</v>
      </c>
      <c r="M126" s="3" t="s">
        <v>41</v>
      </c>
      <c r="N126" s="3" t="s">
        <v>41</v>
      </c>
      <c r="O126" s="3" t="s">
        <v>41</v>
      </c>
      <c r="P126" s="3"/>
      <c r="Q126" s="3"/>
      <c r="R126" s="3"/>
      <c r="S126" s="3"/>
      <c r="T126" s="3"/>
    </row>
    <row r="127" spans="1:20" ht="13.8" x14ac:dyDescent="0.25">
      <c r="A127" s="4" t="s">
        <v>2</v>
      </c>
      <c r="B127" s="5" t="s">
        <v>40</v>
      </c>
      <c r="C127" s="5" t="s">
        <v>40</v>
      </c>
      <c r="D127" s="5" t="s">
        <v>40</v>
      </c>
      <c r="E127" s="5" t="s">
        <v>40</v>
      </c>
      <c r="F127" s="5" t="s">
        <v>40</v>
      </c>
      <c r="G127" s="5" t="s">
        <v>40</v>
      </c>
      <c r="H127" s="5" t="s">
        <v>40</v>
      </c>
      <c r="I127" s="5" t="s">
        <v>40</v>
      </c>
      <c r="J127" s="5" t="s">
        <v>40</v>
      </c>
      <c r="K127" s="5" t="s">
        <v>40</v>
      </c>
      <c r="L127" s="5" t="s">
        <v>40</v>
      </c>
      <c r="M127" s="5" t="s">
        <v>40</v>
      </c>
      <c r="N127" s="5" t="s">
        <v>40</v>
      </c>
      <c r="O127" s="5" t="s">
        <v>40</v>
      </c>
      <c r="P127" s="5"/>
      <c r="Q127" s="5"/>
      <c r="R127" s="5"/>
      <c r="S127" s="5"/>
      <c r="T127" s="5"/>
    </row>
    <row r="128" spans="1:20" ht="13.8" x14ac:dyDescent="0.25">
      <c r="A128" s="6" t="s">
        <v>3</v>
      </c>
      <c r="B128" s="7">
        <v>1</v>
      </c>
      <c r="C128" s="7">
        <v>1</v>
      </c>
      <c r="D128" s="7">
        <v>1</v>
      </c>
      <c r="E128" s="7">
        <v>1</v>
      </c>
      <c r="F128" s="7">
        <v>1</v>
      </c>
      <c r="G128" s="7">
        <v>1</v>
      </c>
      <c r="H128" s="36">
        <v>1</v>
      </c>
      <c r="I128" s="36">
        <v>1</v>
      </c>
      <c r="J128" s="36">
        <v>1</v>
      </c>
      <c r="K128" s="36">
        <v>1</v>
      </c>
      <c r="L128" s="36">
        <v>1</v>
      </c>
      <c r="M128" s="36">
        <v>1</v>
      </c>
      <c r="N128" s="36">
        <v>1</v>
      </c>
      <c r="O128" s="36">
        <v>1</v>
      </c>
      <c r="P128" s="36"/>
      <c r="Q128" s="36"/>
      <c r="R128" s="7"/>
      <c r="S128" s="7"/>
      <c r="T128" s="7"/>
    </row>
    <row r="129" spans="1:20" ht="13.8" x14ac:dyDescent="0.25">
      <c r="A129" s="68" t="s">
        <v>4</v>
      </c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</row>
    <row r="130" spans="1:20" ht="13.8" x14ac:dyDescent="0.25">
      <c r="A130" s="69"/>
      <c r="B130" s="5" t="s">
        <v>8</v>
      </c>
      <c r="C130" s="5" t="s">
        <v>8</v>
      </c>
      <c r="D130" s="5" t="s">
        <v>8</v>
      </c>
      <c r="E130" s="5" t="s">
        <v>8</v>
      </c>
      <c r="F130" s="5" t="s">
        <v>8</v>
      </c>
      <c r="G130" s="5" t="s">
        <v>8</v>
      </c>
      <c r="H130" s="5" t="s">
        <v>8</v>
      </c>
      <c r="I130" s="5" t="s">
        <v>8</v>
      </c>
      <c r="J130" s="5" t="s">
        <v>11</v>
      </c>
      <c r="K130" s="5" t="s">
        <v>11</v>
      </c>
      <c r="L130" s="5" t="s">
        <v>11</v>
      </c>
      <c r="M130" s="5" t="s">
        <v>11</v>
      </c>
      <c r="N130" s="5" t="s">
        <v>11</v>
      </c>
      <c r="O130" s="5" t="s">
        <v>11</v>
      </c>
      <c r="P130" s="5"/>
      <c r="Q130" s="5"/>
      <c r="R130" s="5"/>
      <c r="S130" s="5"/>
      <c r="T130" s="5"/>
    </row>
    <row r="131" spans="1:20" ht="13.8" x14ac:dyDescent="0.25">
      <c r="A131" s="69"/>
      <c r="B131" s="5" t="s">
        <v>11</v>
      </c>
      <c r="C131" s="5" t="s">
        <v>11</v>
      </c>
      <c r="D131" s="5" t="s">
        <v>11</v>
      </c>
      <c r="E131" s="5" t="s">
        <v>11</v>
      </c>
      <c r="F131" s="5" t="s">
        <v>11</v>
      </c>
      <c r="G131" s="5" t="s">
        <v>11</v>
      </c>
      <c r="H131" s="5" t="s">
        <v>11</v>
      </c>
      <c r="I131" s="5" t="s">
        <v>11</v>
      </c>
      <c r="J131" s="65" t="s">
        <v>9</v>
      </c>
      <c r="K131" s="65" t="s">
        <v>9</v>
      </c>
      <c r="L131" s="65" t="s">
        <v>9</v>
      </c>
      <c r="M131" s="65" t="s">
        <v>9</v>
      </c>
      <c r="N131" s="65" t="s">
        <v>9</v>
      </c>
      <c r="O131" s="65" t="s">
        <v>9</v>
      </c>
      <c r="P131" s="65"/>
      <c r="Q131" s="65"/>
      <c r="R131" s="5"/>
      <c r="S131" s="5"/>
      <c r="T131" s="5"/>
    </row>
    <row r="132" spans="1:20" ht="13.8" x14ac:dyDescent="0.25">
      <c r="A132" s="6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3.8" x14ac:dyDescent="0.25">
      <c r="A133" s="70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3.8" x14ac:dyDescent="0.25">
      <c r="A134" s="18" t="s">
        <v>5</v>
      </c>
      <c r="B134" s="19" t="s">
        <v>13</v>
      </c>
      <c r="C134" s="27" t="s">
        <v>59</v>
      </c>
      <c r="D134" s="27" t="s">
        <v>59</v>
      </c>
      <c r="E134" s="27" t="s">
        <v>59</v>
      </c>
      <c r="F134" s="27" t="s">
        <v>59</v>
      </c>
      <c r="G134" s="27" t="s">
        <v>59</v>
      </c>
      <c r="H134" s="27" t="s">
        <v>59</v>
      </c>
      <c r="I134" s="27" t="s">
        <v>59</v>
      </c>
      <c r="J134" s="27" t="s">
        <v>59</v>
      </c>
      <c r="K134" s="27" t="s">
        <v>59</v>
      </c>
      <c r="L134" s="27" t="s">
        <v>59</v>
      </c>
      <c r="M134" s="27" t="s">
        <v>59</v>
      </c>
      <c r="N134" s="27" t="s">
        <v>59</v>
      </c>
      <c r="O134" s="27" t="s">
        <v>59</v>
      </c>
      <c r="P134" s="27"/>
      <c r="Q134" s="27"/>
      <c r="R134" s="19"/>
      <c r="S134" s="19"/>
      <c r="T134" s="19"/>
    </row>
    <row r="135" spans="1:20" ht="13.8" x14ac:dyDescent="0.25">
      <c r="A135" s="9" t="s">
        <v>6</v>
      </c>
      <c r="B135" s="10" t="s">
        <v>10</v>
      </c>
      <c r="C135" s="10">
        <f>B41</f>
        <v>0.96666666666666656</v>
      </c>
      <c r="D135" s="10">
        <f t="shared" ref="D135:J135" si="30">C41</f>
        <v>0.97152777777777777</v>
      </c>
      <c r="E135" s="10">
        <f t="shared" si="30"/>
        <v>0.9770833333333333</v>
      </c>
      <c r="F135" s="10">
        <f t="shared" si="30"/>
        <v>0.9819444444444444</v>
      </c>
      <c r="G135" s="10">
        <f t="shared" si="30"/>
        <v>0.98749999999999993</v>
      </c>
      <c r="H135" s="10">
        <f t="shared" si="30"/>
        <v>0.99236111111111103</v>
      </c>
      <c r="I135" s="10">
        <f t="shared" si="30"/>
        <v>0.99791666666666656</v>
      </c>
      <c r="J135" s="10">
        <f t="shared" si="30"/>
        <v>2.7777777777777679E-3</v>
      </c>
      <c r="K135" s="10">
        <f t="shared" ref="K135:O135" si="31">J41</f>
        <v>8.3333333333334269E-3</v>
      </c>
      <c r="L135" s="10">
        <f t="shared" si="31"/>
        <v>1.3194444444444444E-2</v>
      </c>
      <c r="M135" s="10">
        <f t="shared" si="31"/>
        <v>2.3611111111111194E-2</v>
      </c>
      <c r="N135" s="10">
        <f t="shared" si="31"/>
        <v>3.4027777777777858E-2</v>
      </c>
      <c r="O135" s="10">
        <f t="shared" si="31"/>
        <v>4.3750000000000004E-2</v>
      </c>
      <c r="P135" s="10"/>
      <c r="Q135" s="10"/>
      <c r="R135" s="10"/>
      <c r="S135" s="10"/>
      <c r="T135" s="10"/>
    </row>
    <row r="136" spans="1:20" ht="13.8" x14ac:dyDescent="0.25">
      <c r="A136" s="21" t="s">
        <v>22</v>
      </c>
      <c r="B136" s="20">
        <v>0.95694444444444438</v>
      </c>
      <c r="C136" s="20">
        <f t="shared" ref="C136:F136" si="32">C135+"0:02"</f>
        <v>0.96805555555555545</v>
      </c>
      <c r="D136" s="20">
        <f t="shared" si="32"/>
        <v>0.97291666666666665</v>
      </c>
      <c r="E136" s="20">
        <f t="shared" si="32"/>
        <v>0.97847222222222219</v>
      </c>
      <c r="F136" s="20">
        <f t="shared" si="32"/>
        <v>0.98333333333333328</v>
      </c>
      <c r="G136" s="20">
        <f>G135+"0:02"</f>
        <v>0.98888888888888882</v>
      </c>
      <c r="H136" s="20">
        <f t="shared" ref="H136:J136" si="33">H135+"0:02"</f>
        <v>0.99374999999999991</v>
      </c>
      <c r="I136" s="20">
        <f t="shared" si="33"/>
        <v>0.99930555555555545</v>
      </c>
      <c r="J136" s="20">
        <f t="shared" si="33"/>
        <v>4.1666666666666571E-3</v>
      </c>
      <c r="K136" s="20">
        <f t="shared" ref="K136:O136" si="34">K135+"0:02"</f>
        <v>9.7222222222223161E-3</v>
      </c>
      <c r="L136" s="20">
        <f t="shared" si="34"/>
        <v>1.4583333333333334E-2</v>
      </c>
      <c r="M136" s="20">
        <f t="shared" si="34"/>
        <v>2.5000000000000081E-2</v>
      </c>
      <c r="N136" s="20">
        <f t="shared" si="34"/>
        <v>3.5416666666666749E-2</v>
      </c>
      <c r="O136" s="20">
        <f t="shared" si="34"/>
        <v>4.5138888888888895E-2</v>
      </c>
      <c r="P136" s="20"/>
      <c r="Q136" s="20"/>
      <c r="R136" s="20"/>
      <c r="S136" s="20"/>
      <c r="T136" s="20"/>
    </row>
    <row r="137" spans="1:20" ht="13.8" x14ac:dyDescent="0.25">
      <c r="A137" s="22" t="s">
        <v>23</v>
      </c>
      <c r="B137" s="20">
        <f t="shared" ref="B137:J140" si="35">B136+"0:03"</f>
        <v>0.9590277777777777</v>
      </c>
      <c r="C137" s="20">
        <f t="shared" si="35"/>
        <v>0.97013888888888877</v>
      </c>
      <c r="D137" s="20">
        <f t="shared" si="35"/>
        <v>0.97499999999999998</v>
      </c>
      <c r="E137" s="20">
        <f t="shared" si="35"/>
        <v>0.98055555555555551</v>
      </c>
      <c r="F137" s="20">
        <f t="shared" si="35"/>
        <v>0.98541666666666661</v>
      </c>
      <c r="G137" s="20">
        <f t="shared" si="35"/>
        <v>0.99097222222222214</v>
      </c>
      <c r="H137" s="20">
        <f t="shared" si="35"/>
        <v>0.99583333333333324</v>
      </c>
      <c r="I137" s="20">
        <f t="shared" si="35"/>
        <v>1.0013888888888889</v>
      </c>
      <c r="J137" s="20">
        <f t="shared" si="35"/>
        <v>6.2499999999999899E-3</v>
      </c>
      <c r="K137" s="20">
        <f t="shared" ref="K137:O137" si="36">K136+"0:03"</f>
        <v>1.1805555555555649E-2</v>
      </c>
      <c r="L137" s="20">
        <f t="shared" si="36"/>
        <v>1.6666666666666666E-2</v>
      </c>
      <c r="M137" s="20">
        <f t="shared" si="36"/>
        <v>2.7083333333333414E-2</v>
      </c>
      <c r="N137" s="20">
        <f t="shared" si="36"/>
        <v>3.7500000000000082E-2</v>
      </c>
      <c r="O137" s="20">
        <f t="shared" si="36"/>
        <v>4.7222222222222228E-2</v>
      </c>
      <c r="P137" s="20"/>
      <c r="Q137" s="20"/>
      <c r="R137" s="20"/>
      <c r="S137" s="20"/>
      <c r="T137" s="20"/>
    </row>
    <row r="138" spans="1:20" ht="13.8" x14ac:dyDescent="0.25">
      <c r="A138" s="22" t="s">
        <v>16</v>
      </c>
      <c r="B138" s="20">
        <f t="shared" si="35"/>
        <v>0.96111111111111103</v>
      </c>
      <c r="C138" s="20">
        <f t="shared" si="35"/>
        <v>0.9722222222222221</v>
      </c>
      <c r="D138" s="20">
        <f t="shared" si="35"/>
        <v>0.9770833333333333</v>
      </c>
      <c r="E138" s="20">
        <f t="shared" si="35"/>
        <v>0.98263888888888884</v>
      </c>
      <c r="F138" s="20">
        <f t="shared" si="35"/>
        <v>0.98749999999999993</v>
      </c>
      <c r="G138" s="20">
        <f t="shared" si="35"/>
        <v>0.99305555555555547</v>
      </c>
      <c r="H138" s="20">
        <f t="shared" si="35"/>
        <v>0.99791666666666656</v>
      </c>
      <c r="I138" s="20">
        <f t="shared" si="35"/>
        <v>1.0034722222222223</v>
      </c>
      <c r="J138" s="20">
        <f t="shared" si="35"/>
        <v>8.3333333333333228E-3</v>
      </c>
      <c r="K138" s="20">
        <f t="shared" ref="K138:O138" si="37">K137+"0:03"</f>
        <v>1.3888888888888982E-2</v>
      </c>
      <c r="L138" s="20">
        <f t="shared" si="37"/>
        <v>1.8749999999999999E-2</v>
      </c>
      <c r="M138" s="20">
        <f t="shared" si="37"/>
        <v>2.9166666666666747E-2</v>
      </c>
      <c r="N138" s="20">
        <f t="shared" si="37"/>
        <v>3.9583333333333415E-2</v>
      </c>
      <c r="O138" s="20">
        <f t="shared" si="37"/>
        <v>4.9305555555555561E-2</v>
      </c>
      <c r="P138" s="20"/>
      <c r="Q138" s="20"/>
      <c r="R138" s="20"/>
      <c r="S138" s="20"/>
      <c r="T138" s="20"/>
    </row>
    <row r="139" spans="1:20" ht="13.8" x14ac:dyDescent="0.25">
      <c r="A139" s="22" t="s">
        <v>23</v>
      </c>
      <c r="B139" s="20">
        <f t="shared" si="35"/>
        <v>0.96319444444444435</v>
      </c>
      <c r="C139" s="20">
        <f t="shared" si="35"/>
        <v>0.97430555555555542</v>
      </c>
      <c r="D139" s="20">
        <f t="shared" si="35"/>
        <v>0.97916666666666663</v>
      </c>
      <c r="E139" s="20">
        <f t="shared" si="35"/>
        <v>0.98472222222222217</v>
      </c>
      <c r="F139" s="20">
        <f t="shared" si="35"/>
        <v>0.98958333333333326</v>
      </c>
      <c r="G139" s="20">
        <f t="shared" si="35"/>
        <v>0.9951388888888888</v>
      </c>
      <c r="H139" s="20">
        <f t="shared" si="35"/>
        <v>0.99999999999999989</v>
      </c>
      <c r="I139" s="20">
        <f t="shared" si="35"/>
        <v>1.0055555555555558</v>
      </c>
      <c r="J139" s="20">
        <f t="shared" si="35"/>
        <v>1.0416666666666656E-2</v>
      </c>
      <c r="K139" s="20">
        <f t="shared" ref="K139:O139" si="38">K138+"0:03"</f>
        <v>1.5972222222222315E-2</v>
      </c>
      <c r="L139" s="20">
        <f t="shared" si="38"/>
        <v>2.0833333333333332E-2</v>
      </c>
      <c r="M139" s="20">
        <f t="shared" si="38"/>
        <v>3.1250000000000083E-2</v>
      </c>
      <c r="N139" s="20">
        <f t="shared" si="38"/>
        <v>4.1666666666666748E-2</v>
      </c>
      <c r="O139" s="20">
        <f t="shared" si="38"/>
        <v>5.1388888888888894E-2</v>
      </c>
      <c r="P139" s="20"/>
      <c r="Q139" s="20"/>
      <c r="R139" s="20"/>
      <c r="S139" s="20"/>
      <c r="T139" s="20"/>
    </row>
    <row r="140" spans="1:20" ht="13.8" x14ac:dyDescent="0.25">
      <c r="A140" s="23" t="s">
        <v>22</v>
      </c>
      <c r="B140" s="20">
        <f t="shared" si="35"/>
        <v>0.96527777777777768</v>
      </c>
      <c r="C140" s="20">
        <f t="shared" si="35"/>
        <v>0.97638888888888875</v>
      </c>
      <c r="D140" s="20">
        <f t="shared" si="35"/>
        <v>0.98124999999999996</v>
      </c>
      <c r="E140" s="20">
        <f t="shared" si="35"/>
        <v>0.98680555555555549</v>
      </c>
      <c r="F140" s="20">
        <f t="shared" si="35"/>
        <v>0.99166666666666659</v>
      </c>
      <c r="G140" s="20">
        <f t="shared" si="35"/>
        <v>0.99722222222222212</v>
      </c>
      <c r="H140" s="20">
        <f t="shared" si="35"/>
        <v>1.0020833333333332</v>
      </c>
      <c r="I140" s="20">
        <f t="shared" si="35"/>
        <v>1.0076388888888892</v>
      </c>
      <c r="J140" s="20">
        <f t="shared" si="35"/>
        <v>1.2499999999999989E-2</v>
      </c>
      <c r="K140" s="20">
        <f t="shared" ref="K140:O140" si="39">K139+"0:03"</f>
        <v>1.8055555555555648E-2</v>
      </c>
      <c r="L140" s="20">
        <f t="shared" si="39"/>
        <v>2.2916666666666665E-2</v>
      </c>
      <c r="M140" s="20">
        <f t="shared" si="39"/>
        <v>3.3333333333333416E-2</v>
      </c>
      <c r="N140" s="20">
        <f t="shared" si="39"/>
        <v>4.375000000000008E-2</v>
      </c>
      <c r="O140" s="20">
        <f t="shared" si="39"/>
        <v>5.3472222222222227E-2</v>
      </c>
      <c r="P140" s="20"/>
      <c r="Q140" s="20"/>
      <c r="R140" s="20"/>
      <c r="S140" s="20"/>
      <c r="T140" s="20"/>
    </row>
    <row r="141" spans="1:20" ht="13.8" x14ac:dyDescent="0.25">
      <c r="A141" s="11" t="s">
        <v>5</v>
      </c>
      <c r="B141" s="32"/>
      <c r="C141" s="32"/>
      <c r="D141" s="32"/>
      <c r="E141" s="3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</row>
    <row r="142" spans="1:20" ht="13.8" x14ac:dyDescent="0.25">
      <c r="A142" s="9" t="s">
        <v>7</v>
      </c>
      <c r="B142" s="33"/>
      <c r="C142" s="33"/>
      <c r="D142" s="33"/>
      <c r="E142" s="33"/>
      <c r="F142" s="10"/>
      <c r="G142" s="10"/>
      <c r="H142" s="10"/>
      <c r="I142" s="10"/>
      <c r="J142" s="13"/>
      <c r="K142" s="10"/>
      <c r="L142" s="10"/>
      <c r="M142" s="10"/>
      <c r="N142" s="10"/>
      <c r="O142" s="10"/>
      <c r="P142" s="10"/>
      <c r="Q142" s="10"/>
      <c r="R142" s="10"/>
      <c r="S142" s="10"/>
      <c r="T142" s="10"/>
    </row>
  </sheetData>
  <mergeCells count="21">
    <mergeCell ref="A11:A15"/>
    <mergeCell ref="A25:L25"/>
    <mergeCell ref="A1:T1"/>
    <mergeCell ref="A2:T2"/>
    <mergeCell ref="A5:L5"/>
    <mergeCell ref="A123:L123"/>
    <mergeCell ref="A124:G124"/>
    <mergeCell ref="A129:A133"/>
    <mergeCell ref="A4:L4"/>
    <mergeCell ref="A48:G48"/>
    <mergeCell ref="A53:A57"/>
    <mergeCell ref="A90:A94"/>
    <mergeCell ref="A84:G84"/>
    <mergeCell ref="A26:G26"/>
    <mergeCell ref="A31:A35"/>
    <mergeCell ref="A107:G107"/>
    <mergeCell ref="A112:A116"/>
    <mergeCell ref="A64:L64"/>
    <mergeCell ref="A65:G65"/>
    <mergeCell ref="A70:A74"/>
    <mergeCell ref="A6:G6"/>
  </mergeCells>
  <phoneticPr fontId="2" type="noConversion"/>
  <printOptions horizontalCentered="1"/>
  <pageMargins left="0.59055118110236227" right="0.23622047244094491" top="0.31496062992125984" bottom="0.39370078740157483" header="0.15748031496062992" footer="0.15748031496062992"/>
  <pageSetup paperSize="9" scale="63" fitToHeight="0" orientation="landscape" cellComments="asDisplayed" r:id="rId1"/>
  <headerFooter alignWithMargins="0">
    <oddFooter>&amp;L&amp;8Trackwork Transport | &amp;D&amp;C&amp;8&amp;F | Page &amp;P of &amp;N&amp;R&amp;G</oddFooter>
  </headerFooter>
  <rowBreaks count="3" manualBreakCount="3">
    <brk id="45" max="19" man="1"/>
    <brk id="82" max="19" man="1"/>
    <brk id="121" max="19" man="1"/>
  </rowBreaks>
  <customProperties>
    <customPr name="EpmWorksheetKeyString_GUID" r:id="rId2"/>
  </customProperties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TRAIN REPLACEMENT TIMETABLE</vt:lpstr>
      <vt:lpstr>'TRAIN REPLACEMENT TIMETABLE'!Print_Area</vt:lpstr>
      <vt:lpstr>'TRAIN REPLACEMENT TIMETABLE'!Print_Titles</vt:lpstr>
    </vt:vector>
  </TitlesOfParts>
  <Company>Sydney Trains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 Wagemans</dc:creator>
  <cp:lastModifiedBy>Gus Wagemans</cp:lastModifiedBy>
  <cp:lastPrinted>2020-06-18T04:20:36Z</cp:lastPrinted>
  <dcterms:created xsi:type="dcterms:W3CDTF">2002-03-04T02:55:16Z</dcterms:created>
  <dcterms:modified xsi:type="dcterms:W3CDTF">2021-03-24T07:37:01Z</dcterms:modified>
</cp:coreProperties>
</file>